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3\2024\"/>
    </mc:Choice>
  </mc:AlternateContent>
  <xr:revisionPtr revIDLastSave="0" documentId="13_ncr:1_{97A64D1A-682D-45CC-94B5-9BEF58D22585}" xr6:coauthVersionLast="45" xr6:coauthVersionMax="45" xr10:uidLastSave="{00000000-0000-0000-0000-000000000000}"/>
  <bookViews>
    <workbookView xWindow="-120" yWindow="-120" windowWidth="29040" windowHeight="15840" tabRatio="789" xr2:uid="{00000000-000D-0000-FFFF-FFFF00000000}"/>
  </bookViews>
  <sheets>
    <sheet name="свод" sheetId="1" r:id="rId1"/>
    <sheet name="УФК" sheetId="42" r:id="rId2"/>
    <sheet name="УФНС" sheetId="40" r:id="rId3"/>
    <sheet name="АМО" sheetId="47" r:id="rId4"/>
  </sheets>
  <definedNames>
    <definedName name="_xlnm.Print_Titles" localSheetId="0">свод!$4:$7</definedName>
    <definedName name="_xlnm.Print_Area" localSheetId="0">свод!$A$1:$AA$39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16" i="1" l="1"/>
  <c r="W16" i="1"/>
  <c r="X16" i="1"/>
  <c r="V17" i="1"/>
  <c r="W17" i="1"/>
  <c r="X17" i="1"/>
  <c r="V18" i="1"/>
  <c r="W18" i="1"/>
  <c r="X18" i="1"/>
  <c r="X15" i="1"/>
  <c r="W15" i="1"/>
  <c r="V15" i="1"/>
  <c r="X14" i="40" l="1"/>
  <c r="W14" i="40"/>
  <c r="V14" i="40"/>
  <c r="X39" i="1" l="1"/>
  <c r="W39" i="1"/>
  <c r="V39" i="1"/>
  <c r="X37" i="1"/>
  <c r="W37" i="1"/>
  <c r="V37" i="1"/>
  <c r="X36" i="1"/>
  <c r="X35" i="1" s="1"/>
  <c r="W36" i="1"/>
  <c r="W35" i="1" s="1"/>
  <c r="V36" i="1"/>
  <c r="X34" i="1"/>
  <c r="W34" i="1"/>
  <c r="V34" i="1"/>
  <c r="V41" i="1"/>
  <c r="V40" i="1" s="1"/>
  <c r="X13" i="1"/>
  <c r="W13" i="1"/>
  <c r="X41" i="1"/>
  <c r="X40" i="1" s="1"/>
  <c r="W41" i="1"/>
  <c r="W40" i="1" s="1"/>
  <c r="W38" i="1" s="1"/>
  <c r="X14" i="47"/>
  <c r="W14" i="47"/>
  <c r="V14" i="47"/>
  <c r="X12" i="42"/>
  <c r="V12" i="42"/>
  <c r="X24" i="1"/>
  <c r="X23" i="1"/>
  <c r="W24" i="1"/>
  <c r="W23" i="1"/>
  <c r="V24" i="1"/>
  <c r="V23" i="1"/>
  <c r="X22" i="1"/>
  <c r="W22" i="1"/>
  <c r="V22" i="1"/>
  <c r="X20" i="1"/>
  <c r="W20" i="1"/>
  <c r="V20" i="1"/>
  <c r="V13" i="1"/>
  <c r="X33" i="1"/>
  <c r="W33" i="1"/>
  <c r="X32" i="1"/>
  <c r="W32" i="1"/>
  <c r="V33" i="1"/>
  <c r="V32" i="1"/>
  <c r="V35" i="1" l="1"/>
  <c r="W31" i="1"/>
  <c r="W30" i="1" s="1"/>
  <c r="X38" i="1"/>
  <c r="V38" i="1"/>
  <c r="V31" i="1"/>
  <c r="X31" i="1"/>
  <c r="X30" i="1" s="1"/>
  <c r="X14" i="1"/>
  <c r="V14" i="1"/>
  <c r="X21" i="1"/>
  <c r="W21" i="1"/>
  <c r="V21" i="1"/>
  <c r="X12" i="1"/>
  <c r="W12" i="1"/>
  <c r="V12" i="1"/>
  <c r="V30" i="1" l="1"/>
  <c r="V29" i="1"/>
  <c r="W29" i="1"/>
  <c r="X29" i="1"/>
  <c r="V28" i="1"/>
  <c r="W28" i="1"/>
  <c r="X28" i="1"/>
  <c r="V27" i="1"/>
  <c r="W27" i="1"/>
  <c r="X27" i="1"/>
  <c r="V26" i="1"/>
  <c r="W26" i="1"/>
  <c r="X26" i="1"/>
  <c r="V25" i="1"/>
  <c r="W25" i="1"/>
  <c r="X25" i="1"/>
  <c r="X10" i="47" l="1"/>
  <c r="W10" i="47"/>
  <c r="V10" i="47"/>
  <c r="V19" i="1" l="1"/>
  <c r="V11" i="1" s="1"/>
  <c r="W19" i="1"/>
  <c r="X19" i="1"/>
  <c r="X11" i="1" s="1"/>
  <c r="V9" i="1" l="1"/>
  <c r="X9" i="1"/>
  <c r="V23" i="40" l="1"/>
  <c r="W23" i="40"/>
  <c r="X23" i="40"/>
  <c r="V12" i="40"/>
  <c r="W12" i="40"/>
  <c r="X12" i="40"/>
  <c r="W10" i="40" l="1"/>
  <c r="V10" i="40"/>
  <c r="X10" i="40"/>
  <c r="V10" i="42"/>
  <c r="X10" i="42"/>
  <c r="W12" i="42"/>
  <c r="W10" i="42" s="1"/>
  <c r="W14" i="1"/>
  <c r="W11" i="1" s="1"/>
  <c r="W9" i="1" s="1"/>
</calcChain>
</file>

<file path=xl/sharedStrings.xml><?xml version="1.0" encoding="utf-8"?>
<sst xmlns="http://schemas.openxmlformats.org/spreadsheetml/2006/main" count="338" uniqueCount="102">
  <si>
    <t>Наименование источника дохода бюджета</t>
  </si>
  <si>
    <t>№ п/п</t>
  </si>
  <si>
    <t>Код(ы) классификации доходов бюджета</t>
  </si>
  <si>
    <t>Отдел бюджетной политикии и планирования бюджета</t>
  </si>
  <si>
    <t xml:space="preserve"> 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</si>
  <si>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</si>
  <si>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</si>
  <si>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</si>
  <si>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</si>
  <si>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</si>
  <si>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</si>
  <si>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</si>
  <si>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Наименование отдела Министерства финансов Республики Бурятия</t>
  </si>
  <si>
    <t>Главный администратор доходов бюджета</t>
  </si>
  <si>
    <t>код</t>
  </si>
  <si>
    <t>наименование</t>
  </si>
  <si>
    <t>1. Налоговые доходы</t>
  </si>
  <si>
    <t>2. Неналоговые доходы</t>
  </si>
  <si>
    <t>0</t>
  </si>
  <si>
    <t>6</t>
  </si>
  <si>
    <t>2</t>
  </si>
  <si>
    <t>3</t>
  </si>
  <si>
    <t>1</t>
  </si>
  <si>
    <t>4</t>
  </si>
  <si>
    <t>5</t>
  </si>
  <si>
    <t>Управление Федерального казначейства по Республике Бурятия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</si>
  <si>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</si>
  <si>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</si>
  <si>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</si>
  <si>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УФНС России по Республике Бурятия</t>
  </si>
  <si>
    <t>1.1.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</si>
  <si>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</si>
  <si>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</si>
  <si>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2.</t>
  </si>
  <si>
    <t>2.2.</t>
  </si>
  <si>
    <t>4.</t>
  </si>
  <si>
    <t>4.1.</t>
  </si>
  <si>
    <t>4.2.</t>
  </si>
  <si>
    <t>5.</t>
  </si>
  <si>
    <t>5.1.</t>
  </si>
  <si>
    <t>5.2.</t>
  </si>
  <si>
    <t>6.</t>
  </si>
  <si>
    <t>3.</t>
  </si>
  <si>
    <t>1.</t>
  </si>
  <si>
    <r>
      <t xml:space="preserve">Минэкономики  </t>
    </r>
    <r>
      <rPr>
        <b/>
        <sz val="12"/>
        <color theme="1"/>
        <rFont val="Times New Roman"/>
        <family val="1"/>
        <charset val="204"/>
      </rPr>
      <t>(согласовано, несогласовано)</t>
    </r>
  </si>
  <si>
    <t>НАЛОГ НА ПРИБЫЛЬ, ДОХОДЫ</t>
  </si>
  <si>
    <t>Налог на доходы физических лиц</t>
  </si>
  <si>
    <t>НАЛОГ НА ТОВАРЫ (РАБОТЫ, УСЛУГИ), РЕАЛИЗУЕМЫЕ НА ТЕРРИТОРИИ РОССИЙСКОЙ ФЕДЕРАЦИИ</t>
  </si>
  <si>
    <t>2.3.</t>
  </si>
  <si>
    <t>2.4.</t>
  </si>
  <si>
    <t>НАЛОГИ НА СОВОКУПНЫЙ ДОХОД</t>
  </si>
  <si>
    <t>НАЛОГИ НА ИМУЩЕСТВО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</si>
  <si>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</si>
  <si>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Налог на имущество предприятий</t>
  </si>
  <si>
    <t>Налог с продаж</t>
  </si>
  <si>
    <t>Налог, взимаемый в виде стоимости патента в связи с применением упрощенной системы налогообложения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</si>
  <si>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</si>
  <si>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 xml:space="preserve">Налог на доходы физических лиц </t>
  </si>
  <si>
    <t>3.1.</t>
  </si>
  <si>
    <t xml:space="preserve">Всего налоговых и неналоговых доходов </t>
  </si>
  <si>
    <t xml:space="preserve"> 100 Управление  Федерального казначейства по Республике Бурятия</t>
  </si>
  <si>
    <t xml:space="preserve">Всего налоговых и неналоговых доходов по ГАДБ </t>
  </si>
  <si>
    <t xml:space="preserve"> 182 Управление Федеральной налоговой службы по Республике Бурятия</t>
  </si>
  <si>
    <t>Сумма, в тыс.рублей</t>
  </si>
  <si>
    <t>прогноз</t>
  </si>
  <si>
    <t>Реестр источников доходов по налоговым и неналоговым доходам местного бюджета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</si>
  <si>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</si>
  <si>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</si>
  <si>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4.3.</t>
  </si>
  <si>
    <t>Земельный налог с физических лиц, обладающих земельным участком, расположенным в границах  городских  поселений</t>
  </si>
  <si>
    <t>Земельный налог с организаций, обладающих земельным участком, расположенным в границах городских  поселений</t>
  </si>
  <si>
    <t>Администрация муниципального образования городского поселения "п. Новый Уоян"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</si>
  <si>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</si>
  <si>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</si>
  <si>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Сумма, в руб.</t>
  </si>
  <si>
    <t>2.5.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</si>
  <si>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</si>
  <si>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Сумма, в  рублях</t>
  </si>
  <si>
    <t>Сумма, в рублях</t>
  </si>
  <si>
    <t xml:space="preserve"> Прочие неналоговые доходы бюджетов городских поселений</t>
  </si>
  <si>
    <t>7</t>
  </si>
  <si>
    <t>8</t>
  </si>
  <si>
    <t>ПРОЧИЕ НЕНАЛОГОВЫЕ ДОХОДЫ</t>
  </si>
  <si>
    <t>Доходы от сдачи в аренду имущества, составляющего казну городских поселений (за исключением земельных участков)</t>
  </si>
  <si>
    <t>2023 год</t>
  </si>
  <si>
    <t>2024 год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</si>
  <si>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</si>
  <si>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</si>
  <si>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</si>
  <si>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</si>
  <si>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5.3.</t>
  </si>
  <si>
    <t>6.1</t>
  </si>
  <si>
    <t>6.2</t>
  </si>
  <si>
    <t>8.</t>
  </si>
  <si>
    <t>7.</t>
  </si>
  <si>
    <t>7.1</t>
  </si>
  <si>
    <t>ШТРАФЫ, САНКЦИИ, ВОЗМЕЩЕНИЕ УЩЕРБА</t>
  </si>
  <si>
    <t>8.1</t>
  </si>
  <si>
    <t>2025 год</t>
  </si>
  <si>
    <t>963 Администрация муниципального образования городского поселения "поселок Кичера"</t>
  </si>
  <si>
    <t>Администрация муниципального образования городского поселения "поселок Кичера"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</si>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</sst>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8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" fontId="8" fillId="0" borderId="14">
      <alignment horizontal="right"/>
    </xf>
    <xf numFmtId="0" fontId="8" fillId="0" borderId="15">
      <alignment horizontal="left" wrapText="1" indent="2"/>
    </xf>
    <xf numFmtId="0" fontId="10" fillId="0" borderId="0"/>
  </cellStyleXfs>
  <cellXfs count="111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 vertical="top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6" fillId="0" borderId="0" xfId="0" applyFont="1"/>
    <xf numFmtId="49" fontId="3" fillId="0" borderId="1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/>
    </xf>
    <xf numFmtId="4" fontId="3" fillId="0" borderId="1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0" xfId="0" applyFont="1" applyAlignment="1">
      <alignment horizontal="justify" vertical="top"/>
    </xf>
    <xf numFmtId="0" fontId="3" fillId="0" borderId="7" xfId="0" applyFont="1" applyBorder="1" applyAlignment="1">
      <alignment horizontal="center" vertical="top"/>
    </xf>
    <xf numFmtId="164" fontId="3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3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4" fontId="3" fillId="0" borderId="7" xfId="0" applyNumberFormat="1" applyFont="1" applyBorder="1" applyAlignment="1">
      <alignment horizontal="left" vertical="top" wrapText="1"/>
    </xf>
    <xf numFmtId="0" fontId="3" fillId="2" borderId="1" xfId="0" applyFont="1" applyFill="1" applyBorder="1"/>
    <xf numFmtId="0" fontId="9" fillId="0" borderId="0" xfId="0" applyFont="1"/>
    <xf numFmtId="0" fontId="3" fillId="0" borderId="7" xfId="0" applyFont="1" applyBorder="1" applyAlignment="1">
      <alignment horizontal="center" vertic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/>
    </xf>
    <xf numFmtId="0" fontId="3" fillId="0" borderId="7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/>
    </xf>
    <xf numFmtId="0" fontId="3" fillId="4" borderId="1" xfId="0" applyFont="1" applyFill="1" applyBorder="1" applyAlignment="1">
      <alignment horizontal="justify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 vertical="top"/>
    </xf>
    <xf numFmtId="0" fontId="3" fillId="3" borderId="1" xfId="0" applyFont="1" applyFill="1" applyBorder="1"/>
    <xf numFmtId="0" fontId="3" fillId="3" borderId="0" xfId="0" applyFont="1" applyFill="1"/>
    <xf numFmtId="16" fontId="3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right" vertical="top"/>
    </xf>
    <xf numFmtId="164" fontId="3" fillId="0" borderId="7" xfId="0" applyNumberFormat="1" applyFont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164" fontId="3" fillId="0" borderId="7" xfId="0" applyNumberFormat="1" applyFont="1" applyBorder="1" applyAlignment="1">
      <alignment horizontal="center" vertical="center" wrapText="1"/>
    </xf>
    <xf numFmtId="0" fontId="1" fillId="3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/>
    </xf>
    <xf numFmtId="0" fontId="3" fillId="0" borderId="7" xfId="0" applyFont="1" applyBorder="1" applyAlignment="1">
      <alignment horizontal="left"/>
    </xf>
    <xf numFmtId="0" fontId="4" fillId="0" borderId="0" xfId="0" applyFont="1" applyFill="1"/>
    <xf numFmtId="0" fontId="3" fillId="0" borderId="7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justify" vertical="top"/>
    </xf>
    <xf numFmtId="4" fontId="3" fillId="0" borderId="2" xfId="0" applyNumberFormat="1" applyFont="1" applyBorder="1" applyAlignment="1">
      <alignment horizontal="justify" vertical="top" wrapText="1"/>
    </xf>
    <xf numFmtId="0" fontId="3" fillId="5" borderId="1" xfId="0" applyFont="1" applyFill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7" fillId="6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2" fillId="0" borderId="0" xfId="0" applyFont="1"/>
    <xf numFmtId="0" fontId="13" fillId="0" borderId="2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4" fillId="0" borderId="8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top"/>
    </xf>
    <xf numFmtId="4" fontId="7" fillId="2" borderId="1" xfId="0" applyNumberFormat="1" applyFont="1" applyFill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4" fontId="3" fillId="4" borderId="1" xfId="0" applyNumberFormat="1" applyFont="1" applyFill="1" applyBorder="1" applyAlignment="1">
      <alignment horizontal="right" vertical="top"/>
    </xf>
    <xf numFmtId="4" fontId="3" fillId="3" borderId="1" xfId="0" applyNumberFormat="1" applyFont="1" applyFill="1" applyBorder="1" applyAlignment="1">
      <alignment horizontal="right" vertical="top"/>
    </xf>
    <xf numFmtId="4" fontId="7" fillId="3" borderId="1" xfId="0" applyNumberFormat="1" applyFont="1" applyFill="1" applyBorder="1" applyAlignment="1">
      <alignment horizontal="right" vertical="top"/>
    </xf>
    <xf numFmtId="0" fontId="5" fillId="0" borderId="2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top" wrapText="1"/>
    </xf>
    <xf numFmtId="4" fontId="5" fillId="0" borderId="17" xfId="0" applyNumberFormat="1" applyFont="1" applyBorder="1" applyAlignment="1">
      <alignment horizontal="center" vertical="top" wrapText="1"/>
    </xf>
    <xf numFmtId="4" fontId="5" fillId="0" borderId="18" xfId="0" applyNumberFormat="1" applyFont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right" vertical="top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0" xfId="0" applyFont="1" applyBorder="1"/>
    <xf numFmtId="0" fontId="14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3" xfId="0" applyBorder="1"/>
  </cellXfs>
  <cellStyles count="4">
    <cellStyle name="xl33" xfId="2" xr:uid="{00000000-0005-0000-0000-000000000000}"/>
    <cellStyle name="xl60" xfId="1" xr:uid="{00000000-0005-0000-0000-000001000000}"/>
    <cellStyle name="Обычный" xfId="0" builtinId="0"/>
    <cellStyle name="Обычный 3" xfId="3" xr:uid="{00000000-0005-0000-0000-000003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G59"/>
  <sheetViews>
    <sheetView tabSelected="1" view="pageBreakPreview" zoomScale="60" zoomScaleNormal="68" workbookViewId="0">
      <pane xSplit="4" ySplit="9" topLeftCell="E10" activePane="bottomRight" state="frozen"/>
      <selection pane="topRight" activeCell="G1" sqref="G1"/>
      <selection pane="bottomLeft" activeCell="A11" sqref="A11"/>
      <selection pane="bottomRight" activeCell="AG15" sqref="AG15"/>
    </sheetView>
  </sheetViews>
  <sheetFormatPr defaultRowHeight="15.75" x14ac:dyDescent="0.25"/>
  <cols>
    <col min="1" max="1" width="7.7109375" style="6" customWidth="1"/>
    <col min="2" max="2" width="8.140625" style="46" customWidth="1"/>
    <col min="3" max="3" width="34.28515625" style="6" customWidth="1"/>
    <col min="4" max="4" width="45.140625" style="19" customWidth="1"/>
    <col min="5" max="5" width="8.28515625" style="6" customWidth="1"/>
    <col min="6" max="6" width="6.7109375" style="6" customWidth="1"/>
    <col min="7" max="8" width="7.7109375" style="6" customWidth="1"/>
    <col min="9" max="9" width="7.28515625" style="6" customWidth="1"/>
    <col min="10" max="10" width="7.140625" style="6" customWidth="1"/>
    <col min="11" max="11" width="7.5703125" style="6" customWidth="1"/>
    <col min="12" max="12" width="7.28515625" style="6" customWidth="1"/>
    <col min="13" max="13" width="7" style="6" customWidth="1"/>
    <col min="14" max="14" width="6.85546875" style="6" customWidth="1"/>
    <col min="15" max="15" width="7.140625" style="6" customWidth="1"/>
    <col min="16" max="17" width="8" style="6" customWidth="1"/>
    <col min="18" max="18" width="7.7109375" style="6" customWidth="1"/>
    <col min="19" max="19" width="7.140625" style="6" customWidth="1"/>
    <col min="20" max="20" width="7" style="6" customWidth="1"/>
    <col min="21" max="21" width="6.85546875" style="6" customWidth="1"/>
    <col min="22" max="22" width="16.5703125" style="6" customWidth="1"/>
    <col min="23" max="23" width="16.28515625" style="6" customWidth="1"/>
    <col min="24" max="24" width="16.140625" style="6" customWidth="1"/>
    <col min="25" max="26" width="20.7109375" style="6" hidden="1" customWidth="1"/>
    <col min="27" max="27" width="19.42578125" style="6" hidden="1" customWidth="1"/>
    <col min="28" max="16384" width="9.140625" style="6"/>
  </cols>
  <sheetData>
    <row r="2" spans="1:33" x14ac:dyDescent="0.25">
      <c r="B2" s="97" t="s">
        <v>65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x14ac:dyDescent="0.25"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45" customFormat="1" ht="54" customHeight="1" x14ac:dyDescent="0.25">
      <c r="A4" s="90" t="s">
        <v>1</v>
      </c>
      <c r="B4" s="93" t="s">
        <v>13</v>
      </c>
      <c r="C4" s="94"/>
      <c r="D4" s="90" t="s">
        <v>0</v>
      </c>
      <c r="E4" s="103" t="s">
        <v>2</v>
      </c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5"/>
      <c r="V4" s="103" t="s">
        <v>74</v>
      </c>
      <c r="W4" s="104"/>
      <c r="X4" s="105"/>
      <c r="Y4" s="106" t="s">
        <v>44</v>
      </c>
      <c r="Z4" s="106" t="s">
        <v>12</v>
      </c>
      <c r="AA4" s="106" t="s">
        <v>3</v>
      </c>
    </row>
    <row r="5" spans="1:33" s="45" customFormat="1" ht="36" customHeight="1" x14ac:dyDescent="0.25">
      <c r="A5" s="91"/>
      <c r="B5" s="95"/>
      <c r="C5" s="96"/>
      <c r="D5" s="91"/>
      <c r="E5" s="90" t="s">
        <v>5</v>
      </c>
      <c r="F5" s="93" t="s">
        <v>6</v>
      </c>
      <c r="G5" s="94"/>
      <c r="H5" s="93" t="s">
        <v>7</v>
      </c>
      <c r="I5" s="94"/>
      <c r="J5" s="93" t="s">
        <v>8</v>
      </c>
      <c r="K5" s="101"/>
      <c r="L5" s="94"/>
      <c r="M5" s="93" t="s">
        <v>9</v>
      </c>
      <c r="N5" s="94"/>
      <c r="O5" s="93" t="s">
        <v>10</v>
      </c>
      <c r="P5" s="101"/>
      <c r="Q5" s="101"/>
      <c r="R5" s="94"/>
      <c r="S5" s="93" t="s">
        <v>11</v>
      </c>
      <c r="T5" s="101"/>
      <c r="U5" s="94"/>
      <c r="V5" s="57" t="s">
        <v>85</v>
      </c>
      <c r="W5" s="57" t="s">
        <v>98</v>
      </c>
      <c r="X5" s="57" t="s">
        <v>101</v>
      </c>
      <c r="Y5" s="107"/>
      <c r="Z5" s="107"/>
      <c r="AA5" s="107"/>
    </row>
    <row r="6" spans="1:33" s="45" customFormat="1" ht="48.75" customHeight="1" x14ac:dyDescent="0.25">
      <c r="A6" s="92"/>
      <c r="B6" s="57" t="s">
        <v>14</v>
      </c>
      <c r="C6" s="57" t="s">
        <v>15</v>
      </c>
      <c r="D6" s="92"/>
      <c r="E6" s="92"/>
      <c r="F6" s="95"/>
      <c r="G6" s="96"/>
      <c r="H6" s="95"/>
      <c r="I6" s="96"/>
      <c r="J6" s="95"/>
      <c r="K6" s="102"/>
      <c r="L6" s="96"/>
      <c r="M6" s="95"/>
      <c r="N6" s="96"/>
      <c r="O6" s="95"/>
      <c r="P6" s="102"/>
      <c r="Q6" s="102"/>
      <c r="R6" s="96"/>
      <c r="S6" s="95"/>
      <c r="T6" s="102"/>
      <c r="U6" s="96"/>
      <c r="V6" s="103" t="s">
        <v>64</v>
      </c>
      <c r="W6" s="109"/>
      <c r="X6" s="110"/>
      <c r="Y6" s="108"/>
      <c r="Z6" s="108"/>
      <c r="AA6" s="108"/>
    </row>
    <row r="7" spans="1:33" s="46" customFormat="1" ht="15" customHeight="1" x14ac:dyDescent="0.25">
      <c r="A7" s="28">
        <v>1</v>
      </c>
      <c r="B7" s="28">
        <v>2</v>
      </c>
      <c r="C7" s="28">
        <v>3</v>
      </c>
      <c r="D7" s="9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  <c r="L7" s="28">
        <v>12</v>
      </c>
      <c r="M7" s="28">
        <v>13</v>
      </c>
      <c r="N7" s="28">
        <v>14</v>
      </c>
      <c r="O7" s="28">
        <v>15</v>
      </c>
      <c r="P7" s="28">
        <v>16</v>
      </c>
      <c r="Q7" s="28">
        <v>17</v>
      </c>
      <c r="R7" s="28">
        <v>18</v>
      </c>
      <c r="S7" s="28">
        <v>19</v>
      </c>
      <c r="T7" s="28">
        <v>20</v>
      </c>
      <c r="U7" s="28">
        <v>21</v>
      </c>
      <c r="V7" s="81">
        <v>22</v>
      </c>
      <c r="W7" s="35">
        <v>23</v>
      </c>
      <c r="X7" s="35">
        <v>24</v>
      </c>
      <c r="Y7" s="28">
        <v>38</v>
      </c>
      <c r="Z7" s="28">
        <v>39</v>
      </c>
      <c r="AA7" s="28">
        <v>40</v>
      </c>
    </row>
    <row r="8" spans="1:33" s="46" customFormat="1" ht="15.75" customHeight="1" x14ac:dyDescent="0.25">
      <c r="A8" s="28"/>
      <c r="B8" s="28"/>
      <c r="C8" s="28"/>
      <c r="D8" s="13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81"/>
      <c r="W8" s="35"/>
      <c r="X8" s="35"/>
      <c r="Y8" s="28"/>
      <c r="Z8" s="28"/>
      <c r="AA8" s="28"/>
    </row>
    <row r="9" spans="1:33" x14ac:dyDescent="0.25">
      <c r="A9" s="33"/>
      <c r="B9" s="98" t="s">
        <v>59</v>
      </c>
      <c r="C9" s="99"/>
      <c r="D9" s="100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75">
        <f>V11+V30</f>
        <v>9504916</v>
      </c>
      <c r="W9" s="75">
        <f>W11+W30</f>
        <v>9504916</v>
      </c>
      <c r="X9" s="75">
        <f>X11+X30</f>
        <v>9504916</v>
      </c>
      <c r="Y9" s="2"/>
      <c r="Z9" s="2"/>
      <c r="AA9" s="2"/>
    </row>
    <row r="10" spans="1:33" x14ac:dyDescent="0.25">
      <c r="A10" s="2"/>
      <c r="B10" s="28"/>
      <c r="C10" s="2"/>
      <c r="D10" s="13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76"/>
      <c r="W10" s="76"/>
      <c r="X10" s="76"/>
      <c r="Y10" s="2"/>
      <c r="Z10" s="2"/>
      <c r="AA10" s="2"/>
    </row>
    <row r="11" spans="1:33" x14ac:dyDescent="0.25">
      <c r="A11" s="47"/>
      <c r="B11" s="31" t="s">
        <v>16</v>
      </c>
      <c r="C11" s="47"/>
      <c r="D11" s="44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77">
        <f>V12+V14+V19+V21</f>
        <v>8951916</v>
      </c>
      <c r="W11" s="77">
        <f t="shared" ref="W11:X11" si="0">W12+W14+W19+W21</f>
        <v>8951916</v>
      </c>
      <c r="X11" s="77">
        <f t="shared" si="0"/>
        <v>8951916</v>
      </c>
      <c r="Y11" s="2"/>
      <c r="Z11" s="2"/>
      <c r="AA11" s="2"/>
    </row>
    <row r="12" spans="1:33" s="50" customFormat="1" ht="18.75" x14ac:dyDescent="0.3">
      <c r="A12" s="27" t="s">
        <v>43</v>
      </c>
      <c r="B12" s="30"/>
      <c r="C12" s="49"/>
      <c r="D12" s="56" t="s">
        <v>45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78">
        <f>V13</f>
        <v>7394000</v>
      </c>
      <c r="W12" s="78">
        <f t="shared" ref="W12:X12" si="1">W13</f>
        <v>7394000</v>
      </c>
      <c r="X12" s="78">
        <f t="shared" si="1"/>
        <v>7394000</v>
      </c>
      <c r="Y12" s="49"/>
      <c r="Z12" s="49"/>
      <c r="AA12" s="49"/>
    </row>
    <row r="13" spans="1:33" ht="36" customHeight="1" x14ac:dyDescent="0.25">
      <c r="A13" s="9" t="s">
        <v>30</v>
      </c>
      <c r="B13" s="9">
        <v>182</v>
      </c>
      <c r="C13" s="12" t="s">
        <v>29</v>
      </c>
      <c r="D13" s="41" t="s">
        <v>46</v>
      </c>
      <c r="E13" s="9">
        <v>1</v>
      </c>
      <c r="F13" s="9">
        <v>0</v>
      </c>
      <c r="G13" s="9">
        <v>1</v>
      </c>
      <c r="H13" s="9">
        <v>0</v>
      </c>
      <c r="I13" s="9">
        <v>2</v>
      </c>
      <c r="J13" s="9">
        <v>0</v>
      </c>
      <c r="K13" s="9">
        <v>0</v>
      </c>
      <c r="L13" s="9">
        <v>0</v>
      </c>
      <c r="M13" s="9">
        <v>0</v>
      </c>
      <c r="N13" s="9">
        <v>1</v>
      </c>
      <c r="O13" s="9">
        <v>0</v>
      </c>
      <c r="P13" s="9">
        <v>0</v>
      </c>
      <c r="Q13" s="9">
        <v>0</v>
      </c>
      <c r="R13" s="9">
        <v>0</v>
      </c>
      <c r="S13" s="9">
        <v>1</v>
      </c>
      <c r="T13" s="9">
        <v>1</v>
      </c>
      <c r="U13" s="9">
        <v>0</v>
      </c>
      <c r="V13" s="76">
        <f>УФНС!V13</f>
        <v>7394000</v>
      </c>
      <c r="W13" s="76">
        <f>УФНС!W13</f>
        <v>7394000</v>
      </c>
      <c r="X13" s="76">
        <f>УФНС!X13</f>
        <v>7394000</v>
      </c>
      <c r="Y13" s="2"/>
      <c r="Z13" s="2"/>
      <c r="AA13" s="2"/>
    </row>
    <row r="14" spans="1:33" s="50" customFormat="1" ht="75" x14ac:dyDescent="0.25">
      <c r="A14" s="27" t="s">
        <v>33</v>
      </c>
      <c r="B14" s="30"/>
      <c r="C14" s="43"/>
      <c r="D14" s="62" t="s">
        <v>47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78">
        <f>V15+V16+V17+V18</f>
        <v>803250</v>
      </c>
      <c r="W14" s="78">
        <f t="shared" ref="W14:X14" si="2">W15+W16+W17+W18</f>
        <v>803250</v>
      </c>
      <c r="X14" s="78">
        <f t="shared" si="2"/>
        <v>803250</v>
      </c>
      <c r="Y14" s="49"/>
      <c r="Z14" s="49"/>
      <c r="AA14" s="49"/>
    </row>
    <row r="15" spans="1:33" ht="123" customHeight="1" x14ac:dyDescent="0.25">
      <c r="A15" s="9" t="s">
        <v>34</v>
      </c>
      <c r="B15" s="9">
        <v>182</v>
      </c>
      <c r="C15" s="12" t="s">
        <v>25</v>
      </c>
      <c r="D15" s="12" t="s">
        <v>26</v>
      </c>
      <c r="E15" s="9">
        <v>1</v>
      </c>
      <c r="F15" s="9">
        <v>0</v>
      </c>
      <c r="G15" s="9">
        <v>3</v>
      </c>
      <c r="H15" s="9">
        <v>0</v>
      </c>
      <c r="I15" s="9">
        <v>2</v>
      </c>
      <c r="J15" s="9">
        <v>2</v>
      </c>
      <c r="K15" s="9">
        <v>3</v>
      </c>
      <c r="L15" s="9">
        <v>0</v>
      </c>
      <c r="M15" s="9">
        <v>0</v>
      </c>
      <c r="N15" s="9">
        <v>1</v>
      </c>
      <c r="O15" s="9">
        <v>0</v>
      </c>
      <c r="P15" s="9">
        <v>0</v>
      </c>
      <c r="Q15" s="9">
        <v>0</v>
      </c>
      <c r="R15" s="9">
        <v>0</v>
      </c>
      <c r="S15" s="9">
        <v>1</v>
      </c>
      <c r="T15" s="9">
        <v>1</v>
      </c>
      <c r="U15" s="9">
        <v>0</v>
      </c>
      <c r="V15" s="76">
        <f>УФНС!V15</f>
        <v>380460</v>
      </c>
      <c r="W15" s="76">
        <f>УФНС!W15</f>
        <v>380460</v>
      </c>
      <c r="X15" s="76">
        <f>УФНС!X15</f>
        <v>380460</v>
      </c>
      <c r="Y15" s="2"/>
      <c r="Z15" s="2"/>
      <c r="AA15" s="2"/>
    </row>
    <row r="16" spans="1:33" ht="126.75" customHeight="1" x14ac:dyDescent="0.25">
      <c r="A16" s="9" t="s">
        <v>48</v>
      </c>
      <c r="B16" s="9">
        <v>182</v>
      </c>
      <c r="C16" s="12" t="s">
        <v>25</v>
      </c>
      <c r="D16" s="12" t="s">
        <v>27</v>
      </c>
      <c r="E16" s="9">
        <v>1</v>
      </c>
      <c r="F16" s="9">
        <v>0</v>
      </c>
      <c r="G16" s="9">
        <v>3</v>
      </c>
      <c r="H16" s="9">
        <v>0</v>
      </c>
      <c r="I16" s="9">
        <v>2</v>
      </c>
      <c r="J16" s="9">
        <v>2</v>
      </c>
      <c r="K16" s="9">
        <v>4</v>
      </c>
      <c r="L16" s="9">
        <v>0</v>
      </c>
      <c r="M16" s="9">
        <v>0</v>
      </c>
      <c r="N16" s="9">
        <v>1</v>
      </c>
      <c r="O16" s="9">
        <v>0</v>
      </c>
      <c r="P16" s="9">
        <v>0</v>
      </c>
      <c r="Q16" s="9">
        <v>0</v>
      </c>
      <c r="R16" s="9">
        <v>0</v>
      </c>
      <c r="S16" s="9">
        <v>1</v>
      </c>
      <c r="T16" s="9">
        <v>1</v>
      </c>
      <c r="U16" s="9">
        <v>0</v>
      </c>
      <c r="V16" s="76">
        <f>УФНС!V16</f>
        <v>2640</v>
      </c>
      <c r="W16" s="76">
        <f>УФНС!W16</f>
        <v>2640</v>
      </c>
      <c r="X16" s="76">
        <f>УФНС!X16</f>
        <v>2640</v>
      </c>
      <c r="Y16" s="2"/>
      <c r="Z16" s="2"/>
      <c r="AA16" s="2"/>
    </row>
    <row r="17" spans="1:27" ht="99" customHeight="1" x14ac:dyDescent="0.25">
      <c r="A17" s="9" t="s">
        <v>49</v>
      </c>
      <c r="B17" s="9">
        <v>182</v>
      </c>
      <c r="C17" s="12" t="s">
        <v>25</v>
      </c>
      <c r="D17" s="12" t="s">
        <v>28</v>
      </c>
      <c r="E17" s="9">
        <v>1</v>
      </c>
      <c r="F17" s="9">
        <v>0</v>
      </c>
      <c r="G17" s="9">
        <v>3</v>
      </c>
      <c r="H17" s="9">
        <v>0</v>
      </c>
      <c r="I17" s="9">
        <v>2</v>
      </c>
      <c r="J17" s="9">
        <v>2</v>
      </c>
      <c r="K17" s="9">
        <v>5</v>
      </c>
      <c r="L17" s="9">
        <v>0</v>
      </c>
      <c r="M17" s="9">
        <v>0</v>
      </c>
      <c r="N17" s="9">
        <v>1</v>
      </c>
      <c r="O17" s="9">
        <v>0</v>
      </c>
      <c r="P17" s="9">
        <v>0</v>
      </c>
      <c r="Q17" s="9">
        <v>0</v>
      </c>
      <c r="R17" s="9">
        <v>0</v>
      </c>
      <c r="S17" s="9">
        <v>1</v>
      </c>
      <c r="T17" s="9">
        <v>1</v>
      </c>
      <c r="U17" s="9">
        <v>0</v>
      </c>
      <c r="V17" s="76">
        <f>УФНС!V17</f>
        <v>470320</v>
      </c>
      <c r="W17" s="76">
        <f>УФНС!W17</f>
        <v>470320</v>
      </c>
      <c r="X17" s="76">
        <f>УФНС!X17</f>
        <v>470320</v>
      </c>
      <c r="Y17" s="2"/>
      <c r="Z17" s="2"/>
      <c r="AA17" s="2"/>
    </row>
    <row r="18" spans="1:27" ht="94.5" customHeight="1" x14ac:dyDescent="0.25">
      <c r="A18" s="9" t="s">
        <v>75</v>
      </c>
      <c r="B18" s="9">
        <v>182</v>
      </c>
      <c r="C18" s="12" t="s">
        <v>25</v>
      </c>
      <c r="D18" s="80" t="s">
        <v>76</v>
      </c>
      <c r="E18" s="9">
        <v>1</v>
      </c>
      <c r="F18" s="9">
        <v>0</v>
      </c>
      <c r="G18" s="9">
        <v>3</v>
      </c>
      <c r="H18" s="9">
        <v>0</v>
      </c>
      <c r="I18" s="9">
        <v>2</v>
      </c>
      <c r="J18" s="9">
        <v>2</v>
      </c>
      <c r="K18" s="9">
        <v>5</v>
      </c>
      <c r="L18" s="9">
        <v>0</v>
      </c>
      <c r="M18" s="9">
        <v>0</v>
      </c>
      <c r="N18" s="9">
        <v>1</v>
      </c>
      <c r="O18" s="9">
        <v>0</v>
      </c>
      <c r="P18" s="9">
        <v>0</v>
      </c>
      <c r="Q18" s="9">
        <v>0</v>
      </c>
      <c r="R18" s="9">
        <v>0</v>
      </c>
      <c r="S18" s="9">
        <v>1</v>
      </c>
      <c r="T18" s="9">
        <v>1</v>
      </c>
      <c r="U18" s="9">
        <v>0</v>
      </c>
      <c r="V18" s="76">
        <f>УФНС!V18</f>
        <v>-50170</v>
      </c>
      <c r="W18" s="76">
        <f>УФНС!W18</f>
        <v>-50170</v>
      </c>
      <c r="X18" s="76">
        <f>УФНС!X18</f>
        <v>-50170</v>
      </c>
      <c r="Y18" s="2"/>
      <c r="Z18" s="2"/>
      <c r="AA18" s="2"/>
    </row>
    <row r="19" spans="1:27" s="50" customFormat="1" ht="37.5" hidden="1" x14ac:dyDescent="0.25">
      <c r="A19" s="27" t="s">
        <v>42</v>
      </c>
      <c r="B19" s="30"/>
      <c r="C19" s="43"/>
      <c r="D19" s="63" t="s">
        <v>50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78">
        <f t="shared" ref="V19:X19" si="3">V20</f>
        <v>0</v>
      </c>
      <c r="W19" s="78">
        <f t="shared" si="3"/>
        <v>0</v>
      </c>
      <c r="X19" s="78">
        <f t="shared" si="3"/>
        <v>0</v>
      </c>
      <c r="Y19" s="49"/>
      <c r="Z19" s="49"/>
      <c r="AA19" s="49"/>
    </row>
    <row r="20" spans="1:27" ht="31.5" hidden="1" x14ac:dyDescent="0.25">
      <c r="A20" s="9" t="s">
        <v>58</v>
      </c>
      <c r="B20" s="9">
        <v>182</v>
      </c>
      <c r="C20" s="12" t="s">
        <v>29</v>
      </c>
      <c r="D20" s="41" t="s">
        <v>66</v>
      </c>
      <c r="E20" s="9">
        <v>1</v>
      </c>
      <c r="F20" s="9">
        <v>0</v>
      </c>
      <c r="G20" s="9">
        <v>5</v>
      </c>
      <c r="H20" s="9">
        <v>0</v>
      </c>
      <c r="I20" s="9">
        <v>3</v>
      </c>
      <c r="J20" s="9">
        <v>0</v>
      </c>
      <c r="K20" s="9">
        <v>0</v>
      </c>
      <c r="L20" s="9">
        <v>0</v>
      </c>
      <c r="M20" s="9">
        <v>0</v>
      </c>
      <c r="N20" s="9">
        <v>1</v>
      </c>
      <c r="O20" s="9">
        <v>0</v>
      </c>
      <c r="P20" s="9">
        <v>0</v>
      </c>
      <c r="Q20" s="9">
        <v>0</v>
      </c>
      <c r="R20" s="9">
        <v>0</v>
      </c>
      <c r="S20" s="9">
        <v>1</v>
      </c>
      <c r="T20" s="9">
        <v>1</v>
      </c>
      <c r="U20" s="9">
        <v>0</v>
      </c>
      <c r="V20" s="76">
        <f>УФНС!V19</f>
        <v>0</v>
      </c>
      <c r="W20" s="76">
        <f>УФНС!W19</f>
        <v>0</v>
      </c>
      <c r="X20" s="76">
        <f>УФНС!X19</f>
        <v>0</v>
      </c>
      <c r="Y20" s="2"/>
      <c r="Z20" s="2"/>
      <c r="AA20" s="2"/>
    </row>
    <row r="21" spans="1:27" s="50" customFormat="1" ht="27.75" customHeight="1" x14ac:dyDescent="0.25">
      <c r="A21" s="27" t="s">
        <v>35</v>
      </c>
      <c r="B21" s="30"/>
      <c r="C21" s="43"/>
      <c r="D21" s="63" t="s">
        <v>51</v>
      </c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78">
        <f>SUM(V22:V24)</f>
        <v>754666</v>
      </c>
      <c r="W21" s="78">
        <f t="shared" ref="W21:X21" si="4">SUM(W22:W24)</f>
        <v>754666</v>
      </c>
      <c r="X21" s="78">
        <f t="shared" si="4"/>
        <v>754666</v>
      </c>
      <c r="Y21" s="49"/>
      <c r="Z21" s="49"/>
      <c r="AA21" s="49"/>
    </row>
    <row r="22" spans="1:27" s="50" customFormat="1" ht="78.75" x14ac:dyDescent="0.25">
      <c r="A22" s="51" t="s">
        <v>36</v>
      </c>
      <c r="B22" s="9">
        <v>182</v>
      </c>
      <c r="C22" s="12" t="s">
        <v>29</v>
      </c>
      <c r="D22" s="41" t="s">
        <v>67</v>
      </c>
      <c r="E22" s="9">
        <v>1</v>
      </c>
      <c r="F22" s="9">
        <v>0</v>
      </c>
      <c r="G22" s="9">
        <v>6</v>
      </c>
      <c r="H22" s="9">
        <v>0</v>
      </c>
      <c r="I22" s="9">
        <v>1</v>
      </c>
      <c r="J22" s="9">
        <v>0</v>
      </c>
      <c r="K22" s="9">
        <v>3</v>
      </c>
      <c r="L22" s="9">
        <v>0</v>
      </c>
      <c r="M22" s="9">
        <v>1</v>
      </c>
      <c r="N22" s="9">
        <v>3</v>
      </c>
      <c r="O22" s="9">
        <v>0</v>
      </c>
      <c r="P22" s="9">
        <v>0</v>
      </c>
      <c r="Q22" s="9">
        <v>0</v>
      </c>
      <c r="R22" s="9">
        <v>0</v>
      </c>
      <c r="S22" s="9">
        <v>1</v>
      </c>
      <c r="T22" s="9">
        <v>1</v>
      </c>
      <c r="U22" s="9">
        <v>0</v>
      </c>
      <c r="V22" s="76">
        <f>УФНС!V20</f>
        <v>100500</v>
      </c>
      <c r="W22" s="76">
        <f>УФНС!W20</f>
        <v>100500</v>
      </c>
      <c r="X22" s="76">
        <f>УФНС!X20</f>
        <v>100500</v>
      </c>
      <c r="Y22" s="49"/>
      <c r="Z22" s="49"/>
      <c r="AA22" s="49"/>
    </row>
    <row r="23" spans="1:27" s="50" customFormat="1" ht="40.5" x14ac:dyDescent="0.25">
      <c r="A23" s="51" t="s">
        <v>37</v>
      </c>
      <c r="B23" s="9">
        <v>182</v>
      </c>
      <c r="C23" s="12" t="s">
        <v>29</v>
      </c>
      <c r="D23" s="71" t="s">
        <v>70</v>
      </c>
      <c r="E23" s="9">
        <v>1</v>
      </c>
      <c r="F23" s="9">
        <v>0</v>
      </c>
      <c r="G23" s="9">
        <v>6</v>
      </c>
      <c r="H23" s="9">
        <v>0</v>
      </c>
      <c r="I23" s="9">
        <v>6</v>
      </c>
      <c r="J23" s="9">
        <v>0</v>
      </c>
      <c r="K23" s="9">
        <v>3</v>
      </c>
      <c r="L23" s="9">
        <v>3</v>
      </c>
      <c r="M23" s="9">
        <v>1</v>
      </c>
      <c r="N23" s="9">
        <v>3</v>
      </c>
      <c r="O23" s="9">
        <v>0</v>
      </c>
      <c r="P23" s="9">
        <v>0</v>
      </c>
      <c r="Q23" s="9">
        <v>0</v>
      </c>
      <c r="R23" s="9">
        <v>0</v>
      </c>
      <c r="S23" s="9">
        <v>1</v>
      </c>
      <c r="T23" s="9">
        <v>1</v>
      </c>
      <c r="U23" s="9">
        <v>0</v>
      </c>
      <c r="V23" s="76">
        <f>УФНС!V21</f>
        <v>516000</v>
      </c>
      <c r="W23" s="76">
        <f>УФНС!W21</f>
        <v>516000</v>
      </c>
      <c r="X23" s="76">
        <f>УФНС!X21</f>
        <v>516000</v>
      </c>
      <c r="Y23" s="49"/>
      <c r="Z23" s="49"/>
      <c r="AA23" s="49"/>
    </row>
    <row r="24" spans="1:27" ht="40.5" x14ac:dyDescent="0.25">
      <c r="A24" s="51" t="s">
        <v>68</v>
      </c>
      <c r="B24" s="9">
        <v>182</v>
      </c>
      <c r="C24" s="12" t="s">
        <v>29</v>
      </c>
      <c r="D24" s="70" t="s">
        <v>69</v>
      </c>
      <c r="E24" s="9">
        <v>1</v>
      </c>
      <c r="F24" s="9">
        <v>0</v>
      </c>
      <c r="G24" s="9">
        <v>6</v>
      </c>
      <c r="H24" s="9">
        <v>0</v>
      </c>
      <c r="I24" s="9">
        <v>6</v>
      </c>
      <c r="J24" s="9">
        <v>0</v>
      </c>
      <c r="K24" s="9">
        <v>4</v>
      </c>
      <c r="L24" s="9">
        <v>3</v>
      </c>
      <c r="M24" s="9">
        <v>1</v>
      </c>
      <c r="N24" s="9">
        <v>3</v>
      </c>
      <c r="O24" s="9">
        <v>0</v>
      </c>
      <c r="P24" s="9">
        <v>0</v>
      </c>
      <c r="Q24" s="9">
        <v>0</v>
      </c>
      <c r="R24" s="9">
        <v>0</v>
      </c>
      <c r="S24" s="9">
        <v>1</v>
      </c>
      <c r="T24" s="9">
        <v>1</v>
      </c>
      <c r="U24" s="9">
        <v>0</v>
      </c>
      <c r="V24" s="76">
        <f>УФНС!V22</f>
        <v>138166</v>
      </c>
      <c r="W24" s="76">
        <f>УФНС!W22</f>
        <v>138166</v>
      </c>
      <c r="X24" s="76">
        <f>УФНС!X22</f>
        <v>138166</v>
      </c>
      <c r="Y24" s="2"/>
      <c r="Z24" s="2"/>
      <c r="AA24" s="2"/>
    </row>
    <row r="25" spans="1:27" ht="72" hidden="1" customHeight="1" x14ac:dyDescent="0.25">
      <c r="A25" s="9"/>
      <c r="B25" s="16">
        <v>182</v>
      </c>
      <c r="C25" s="66" t="s">
        <v>29</v>
      </c>
      <c r="D25" s="64" t="s">
        <v>52</v>
      </c>
      <c r="E25" s="29">
        <v>1</v>
      </c>
      <c r="F25" s="29">
        <v>0</v>
      </c>
      <c r="G25" s="29">
        <v>9</v>
      </c>
      <c r="H25" s="29">
        <v>0</v>
      </c>
      <c r="I25" s="29">
        <v>1</v>
      </c>
      <c r="J25" s="29">
        <v>0</v>
      </c>
      <c r="K25" s="29">
        <v>3</v>
      </c>
      <c r="L25" s="29">
        <v>0</v>
      </c>
      <c r="M25" s="29">
        <v>0</v>
      </c>
      <c r="N25" s="29">
        <v>5</v>
      </c>
      <c r="O25" s="29">
        <v>0</v>
      </c>
      <c r="P25" s="29">
        <v>0</v>
      </c>
      <c r="Q25" s="29">
        <v>0</v>
      </c>
      <c r="R25" s="29">
        <v>0</v>
      </c>
      <c r="S25" s="29">
        <v>1</v>
      </c>
      <c r="T25" s="29">
        <v>1</v>
      </c>
      <c r="U25" s="29">
        <v>0</v>
      </c>
      <c r="V25" s="76" t="e">
        <f>УФНС!#REF!</f>
        <v>#REF!</v>
      </c>
      <c r="W25" s="76" t="e">
        <f>УФНС!#REF!</f>
        <v>#REF!</v>
      </c>
      <c r="X25" s="76" t="e">
        <f>УФНС!#REF!</f>
        <v>#REF!</v>
      </c>
      <c r="Y25" s="2"/>
      <c r="Z25" s="2"/>
      <c r="AA25" s="2"/>
    </row>
    <row r="26" spans="1:27" ht="39" hidden="1" customHeight="1" x14ac:dyDescent="0.25">
      <c r="A26" s="9"/>
      <c r="B26" s="16">
        <v>182</v>
      </c>
      <c r="C26" s="66" t="s">
        <v>29</v>
      </c>
      <c r="D26" s="65" t="s">
        <v>53</v>
      </c>
      <c r="E26" s="29">
        <v>1</v>
      </c>
      <c r="F26" s="29">
        <v>0</v>
      </c>
      <c r="G26" s="29">
        <v>9</v>
      </c>
      <c r="H26" s="29">
        <v>0</v>
      </c>
      <c r="I26" s="29">
        <v>4</v>
      </c>
      <c r="J26" s="29">
        <v>0</v>
      </c>
      <c r="K26" s="29">
        <v>1</v>
      </c>
      <c r="L26" s="29">
        <v>0</v>
      </c>
      <c r="M26" s="29">
        <v>0</v>
      </c>
      <c r="N26" s="29">
        <v>2</v>
      </c>
      <c r="O26" s="29">
        <v>0</v>
      </c>
      <c r="P26" s="29">
        <v>0</v>
      </c>
      <c r="Q26" s="29">
        <v>0</v>
      </c>
      <c r="R26" s="29">
        <v>0</v>
      </c>
      <c r="S26" s="29">
        <v>1</v>
      </c>
      <c r="T26" s="29">
        <v>1</v>
      </c>
      <c r="U26" s="29">
        <v>0</v>
      </c>
      <c r="V26" s="76" t="e">
        <f>УФНС!#REF!</f>
        <v>#REF!</v>
      </c>
      <c r="W26" s="76" t="e">
        <f>УФНС!#REF!</f>
        <v>#REF!</v>
      </c>
      <c r="X26" s="76" t="e">
        <f>УФНС!#REF!</f>
        <v>#REF!</v>
      </c>
      <c r="Y26" s="2"/>
      <c r="Z26" s="2"/>
      <c r="AA26" s="2"/>
    </row>
    <row r="27" spans="1:27" ht="38.25" hidden="1" customHeight="1" x14ac:dyDescent="0.25">
      <c r="A27" s="9"/>
      <c r="B27" s="16">
        <v>182</v>
      </c>
      <c r="C27" s="66" t="s">
        <v>29</v>
      </c>
      <c r="D27" s="65" t="s">
        <v>54</v>
      </c>
      <c r="E27" s="29">
        <v>1</v>
      </c>
      <c r="F27" s="29">
        <v>0</v>
      </c>
      <c r="G27" s="29">
        <v>9</v>
      </c>
      <c r="H27" s="29">
        <v>0</v>
      </c>
      <c r="I27" s="29">
        <v>6</v>
      </c>
      <c r="J27" s="29">
        <v>0</v>
      </c>
      <c r="K27" s="29">
        <v>1</v>
      </c>
      <c r="L27" s="29">
        <v>0</v>
      </c>
      <c r="M27" s="29">
        <v>0</v>
      </c>
      <c r="N27" s="29">
        <v>2</v>
      </c>
      <c r="O27" s="29">
        <v>0</v>
      </c>
      <c r="P27" s="29">
        <v>0</v>
      </c>
      <c r="Q27" s="29">
        <v>0</v>
      </c>
      <c r="R27" s="29">
        <v>0</v>
      </c>
      <c r="S27" s="29">
        <v>1</v>
      </c>
      <c r="T27" s="29">
        <v>1</v>
      </c>
      <c r="U27" s="29">
        <v>0</v>
      </c>
      <c r="V27" s="76" t="e">
        <f>УФНС!#REF!</f>
        <v>#REF!</v>
      </c>
      <c r="W27" s="76" t="e">
        <f>УФНС!#REF!</f>
        <v>#REF!</v>
      </c>
      <c r="X27" s="76" t="e">
        <f>УФНС!#REF!</f>
        <v>#REF!</v>
      </c>
      <c r="Y27" s="2"/>
      <c r="Z27" s="2"/>
      <c r="AA27" s="2"/>
    </row>
    <row r="28" spans="1:27" ht="53.25" hidden="1" customHeight="1" x14ac:dyDescent="0.25">
      <c r="A28" s="9"/>
      <c r="B28" s="16">
        <v>182</v>
      </c>
      <c r="C28" s="66" t="s">
        <v>29</v>
      </c>
      <c r="D28" s="65" t="s">
        <v>55</v>
      </c>
      <c r="E28" s="29">
        <v>1</v>
      </c>
      <c r="F28" s="29">
        <v>0</v>
      </c>
      <c r="G28" s="29">
        <v>9</v>
      </c>
      <c r="H28" s="29">
        <v>1</v>
      </c>
      <c r="I28" s="29">
        <v>1</v>
      </c>
      <c r="J28" s="29">
        <v>0</v>
      </c>
      <c r="K28" s="29">
        <v>1</v>
      </c>
      <c r="L28" s="29">
        <v>0</v>
      </c>
      <c r="M28" s="29">
        <v>0</v>
      </c>
      <c r="N28" s="29">
        <v>2</v>
      </c>
      <c r="O28" s="29">
        <v>0</v>
      </c>
      <c r="P28" s="29">
        <v>0</v>
      </c>
      <c r="Q28" s="29">
        <v>0</v>
      </c>
      <c r="R28" s="29">
        <v>0</v>
      </c>
      <c r="S28" s="29">
        <v>1</v>
      </c>
      <c r="T28" s="29">
        <v>1</v>
      </c>
      <c r="U28" s="29">
        <v>0</v>
      </c>
      <c r="V28" s="76" t="e">
        <f>УФНС!#REF!</f>
        <v>#REF!</v>
      </c>
      <c r="W28" s="76" t="e">
        <f>УФНС!#REF!</f>
        <v>#REF!</v>
      </c>
      <c r="X28" s="76" t="e">
        <f>УФНС!#REF!</f>
        <v>#REF!</v>
      </c>
      <c r="Y28" s="2"/>
      <c r="Z28" s="2"/>
      <c r="AA28" s="2"/>
    </row>
    <row r="29" spans="1:27" ht="68.25" hidden="1" customHeight="1" x14ac:dyDescent="0.25">
      <c r="A29" s="9"/>
      <c r="B29" s="16">
        <v>182</v>
      </c>
      <c r="C29" s="66" t="s">
        <v>29</v>
      </c>
      <c r="D29" s="65" t="s">
        <v>56</v>
      </c>
      <c r="E29" s="29">
        <v>1</v>
      </c>
      <c r="F29" s="29">
        <v>0</v>
      </c>
      <c r="G29" s="29">
        <v>9</v>
      </c>
      <c r="H29" s="29">
        <v>1</v>
      </c>
      <c r="I29" s="29">
        <v>1</v>
      </c>
      <c r="J29" s="29">
        <v>0</v>
      </c>
      <c r="K29" s="29">
        <v>2</v>
      </c>
      <c r="L29" s="29">
        <v>0</v>
      </c>
      <c r="M29" s="29">
        <v>0</v>
      </c>
      <c r="N29" s="29">
        <v>2</v>
      </c>
      <c r="O29" s="29">
        <v>0</v>
      </c>
      <c r="P29" s="29">
        <v>0</v>
      </c>
      <c r="Q29" s="29">
        <v>0</v>
      </c>
      <c r="R29" s="29">
        <v>0</v>
      </c>
      <c r="S29" s="29">
        <v>1</v>
      </c>
      <c r="T29" s="29">
        <v>1</v>
      </c>
      <c r="U29" s="29">
        <v>0</v>
      </c>
      <c r="V29" s="76" t="e">
        <f>УФНС!#REF!</f>
        <v>#REF!</v>
      </c>
      <c r="W29" s="76" t="e">
        <f>УФНС!#REF!</f>
        <v>#REF!</v>
      </c>
      <c r="X29" s="76" t="e">
        <f>УФНС!#REF!</f>
        <v>#REF!</v>
      </c>
      <c r="Y29" s="2"/>
      <c r="Z29" s="2"/>
      <c r="AA29" s="2"/>
    </row>
    <row r="30" spans="1:27" ht="41.25" customHeight="1" x14ac:dyDescent="0.25">
      <c r="A30" s="48"/>
      <c r="B30" s="48" t="s">
        <v>17</v>
      </c>
      <c r="C30" s="44"/>
      <c r="D30" s="44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77">
        <f>V31+V35+V38+V40</f>
        <v>553000</v>
      </c>
      <c r="W30" s="77">
        <f t="shared" ref="W30:X30" si="5">W31+W35+W38+W40</f>
        <v>553000</v>
      </c>
      <c r="X30" s="77">
        <f t="shared" si="5"/>
        <v>553000</v>
      </c>
      <c r="Y30" s="2"/>
      <c r="Z30" s="2"/>
      <c r="AA30" s="2"/>
    </row>
    <row r="31" spans="1:27" s="50" customFormat="1" ht="64.5" customHeight="1" x14ac:dyDescent="0.25">
      <c r="A31" s="27" t="s">
        <v>38</v>
      </c>
      <c r="B31" s="27"/>
      <c r="C31" s="43"/>
      <c r="D31" s="42" t="s">
        <v>31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79">
        <f>SUM(V32:V34)</f>
        <v>553000</v>
      </c>
      <c r="W31" s="79">
        <f t="shared" ref="W31:X31" si="6">SUM(W32:W34)</f>
        <v>553000</v>
      </c>
      <c r="X31" s="79">
        <f t="shared" si="6"/>
        <v>553000</v>
      </c>
      <c r="Y31" s="49"/>
      <c r="Z31" s="49"/>
      <c r="AA31" s="49"/>
    </row>
    <row r="32" spans="1:27" ht="81.75" customHeight="1" x14ac:dyDescent="0.25">
      <c r="A32" s="25" t="s">
        <v>39</v>
      </c>
      <c r="B32" s="9">
        <v>963</v>
      </c>
      <c r="C32" s="12" t="s">
        <v>71</v>
      </c>
      <c r="D32" s="73" t="s">
        <v>72</v>
      </c>
      <c r="E32" s="15" t="s">
        <v>22</v>
      </c>
      <c r="F32" s="15" t="s">
        <v>22</v>
      </c>
      <c r="G32" s="15" t="s">
        <v>22</v>
      </c>
      <c r="H32" s="15" t="s">
        <v>18</v>
      </c>
      <c r="I32" s="15" t="s">
        <v>24</v>
      </c>
      <c r="J32" s="15" t="s">
        <v>18</v>
      </c>
      <c r="K32" s="15" t="s">
        <v>22</v>
      </c>
      <c r="L32" s="15" t="s">
        <v>21</v>
      </c>
      <c r="M32" s="15" t="s">
        <v>22</v>
      </c>
      <c r="N32" s="15" t="s">
        <v>21</v>
      </c>
      <c r="O32" s="15" t="s">
        <v>18</v>
      </c>
      <c r="P32" s="15" t="s">
        <v>18</v>
      </c>
      <c r="Q32" s="15" t="s">
        <v>18</v>
      </c>
      <c r="R32" s="15" t="s">
        <v>18</v>
      </c>
      <c r="S32" s="15" t="s">
        <v>22</v>
      </c>
      <c r="T32" s="15" t="s">
        <v>20</v>
      </c>
      <c r="U32" s="15" t="s">
        <v>18</v>
      </c>
      <c r="V32" s="76">
        <f>АМО!V15</f>
        <v>34000</v>
      </c>
      <c r="W32" s="76">
        <f>АМО!W15</f>
        <v>34000</v>
      </c>
      <c r="X32" s="76">
        <f>АМО!X15</f>
        <v>34000</v>
      </c>
      <c r="Y32" s="2"/>
      <c r="Z32" s="2"/>
      <c r="AA32" s="2"/>
    </row>
    <row r="33" spans="1:27" ht="69.75" customHeight="1" x14ac:dyDescent="0.25">
      <c r="A33" s="25" t="s">
        <v>40</v>
      </c>
      <c r="B33" s="9">
        <v>963</v>
      </c>
      <c r="C33" s="12" t="s">
        <v>71</v>
      </c>
      <c r="D33" s="72" t="s">
        <v>83</v>
      </c>
      <c r="E33" s="9">
        <v>1</v>
      </c>
      <c r="F33" s="9">
        <v>1</v>
      </c>
      <c r="G33" s="9">
        <v>1</v>
      </c>
      <c r="H33" s="9">
        <v>0</v>
      </c>
      <c r="I33" s="9">
        <v>5</v>
      </c>
      <c r="J33" s="9">
        <v>0</v>
      </c>
      <c r="K33" s="9">
        <v>7</v>
      </c>
      <c r="L33" s="9">
        <v>5</v>
      </c>
      <c r="M33" s="9">
        <v>1</v>
      </c>
      <c r="N33" s="9">
        <v>3</v>
      </c>
      <c r="O33" s="9">
        <v>0</v>
      </c>
      <c r="P33" s="9">
        <v>0</v>
      </c>
      <c r="Q33" s="9">
        <v>0</v>
      </c>
      <c r="R33" s="9">
        <v>0</v>
      </c>
      <c r="S33" s="9">
        <v>1</v>
      </c>
      <c r="T33" s="9">
        <v>2</v>
      </c>
      <c r="U33" s="9">
        <v>0</v>
      </c>
      <c r="V33" s="76">
        <f>АМО!V16</f>
        <v>219000</v>
      </c>
      <c r="W33" s="76">
        <f>АМО!W16</f>
        <v>219000</v>
      </c>
      <c r="X33" s="76">
        <f>АМО!X16</f>
        <v>219000</v>
      </c>
      <c r="Y33" s="2"/>
      <c r="Z33" s="2"/>
      <c r="AA33" s="2"/>
    </row>
    <row r="34" spans="1:27" ht="86.25" customHeight="1" x14ac:dyDescent="0.25">
      <c r="A34" s="25" t="s">
        <v>90</v>
      </c>
      <c r="B34" s="9">
        <v>963</v>
      </c>
      <c r="C34" s="12" t="s">
        <v>71</v>
      </c>
      <c r="D34" s="72" t="s">
        <v>86</v>
      </c>
      <c r="E34" s="9">
        <v>1</v>
      </c>
      <c r="F34" s="9">
        <v>1</v>
      </c>
      <c r="G34" s="9">
        <v>1</v>
      </c>
      <c r="H34" s="9">
        <v>0</v>
      </c>
      <c r="I34" s="9">
        <v>5</v>
      </c>
      <c r="J34" s="9">
        <v>0</v>
      </c>
      <c r="K34" s="9">
        <v>7</v>
      </c>
      <c r="L34" s="9">
        <v>5</v>
      </c>
      <c r="M34" s="9">
        <v>1</v>
      </c>
      <c r="N34" s="9">
        <v>3</v>
      </c>
      <c r="O34" s="9">
        <v>0</v>
      </c>
      <c r="P34" s="9">
        <v>0</v>
      </c>
      <c r="Q34" s="9">
        <v>0</v>
      </c>
      <c r="R34" s="9">
        <v>0</v>
      </c>
      <c r="S34" s="9">
        <v>1</v>
      </c>
      <c r="T34" s="9">
        <v>2</v>
      </c>
      <c r="U34" s="9">
        <v>0</v>
      </c>
      <c r="V34" s="76">
        <f>АМО!V17</f>
        <v>300000</v>
      </c>
      <c r="W34" s="76">
        <f>АМО!W17</f>
        <v>300000</v>
      </c>
      <c r="X34" s="76">
        <f>АМО!X17</f>
        <v>300000</v>
      </c>
      <c r="Y34" s="2"/>
      <c r="Z34" s="2"/>
      <c r="AA34" s="2"/>
    </row>
    <row r="35" spans="1:27" s="50" customFormat="1" ht="55.5" customHeight="1" x14ac:dyDescent="0.25">
      <c r="A35" s="58" t="s">
        <v>41</v>
      </c>
      <c r="B35" s="27"/>
      <c r="C35" s="43"/>
      <c r="D35" s="42" t="s">
        <v>32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78">
        <f>SUM(V36:V37)</f>
        <v>0</v>
      </c>
      <c r="W35" s="78">
        <f t="shared" ref="W35:X35" si="7">SUM(W36:W37)</f>
        <v>0</v>
      </c>
      <c r="X35" s="78">
        <f t="shared" si="7"/>
        <v>0</v>
      </c>
      <c r="Y35" s="49"/>
      <c r="Z35" s="49"/>
      <c r="AA35" s="49"/>
    </row>
    <row r="36" spans="1:27" s="50" customFormat="1" ht="96.75" customHeight="1" x14ac:dyDescent="0.25">
      <c r="A36" s="86" t="s">
        <v>91</v>
      </c>
      <c r="B36" s="9">
        <v>963</v>
      </c>
      <c r="C36" s="12" t="s">
        <v>71</v>
      </c>
      <c r="D36" s="72" t="s">
        <v>86</v>
      </c>
      <c r="E36" s="9">
        <v>1</v>
      </c>
      <c r="F36" s="9">
        <v>1</v>
      </c>
      <c r="G36" s="9">
        <v>4</v>
      </c>
      <c r="H36" s="9">
        <v>0</v>
      </c>
      <c r="I36" s="9">
        <v>2</v>
      </c>
      <c r="J36" s="9">
        <v>0</v>
      </c>
      <c r="K36" s="9">
        <v>5</v>
      </c>
      <c r="L36" s="9">
        <v>3</v>
      </c>
      <c r="M36" s="9">
        <v>1</v>
      </c>
      <c r="N36" s="9">
        <v>3</v>
      </c>
      <c r="O36" s="9">
        <v>0</v>
      </c>
      <c r="P36" s="9">
        <v>0</v>
      </c>
      <c r="Q36" s="9">
        <v>0</v>
      </c>
      <c r="R36" s="9">
        <v>0</v>
      </c>
      <c r="S36" s="9">
        <v>4</v>
      </c>
      <c r="T36" s="9">
        <v>1</v>
      </c>
      <c r="U36" s="9">
        <v>0</v>
      </c>
      <c r="V36" s="76">
        <f>АМО!V18</f>
        <v>0</v>
      </c>
      <c r="W36" s="76">
        <f>АМО!W18</f>
        <v>0</v>
      </c>
      <c r="X36" s="76">
        <f>АМО!X18</f>
        <v>0</v>
      </c>
      <c r="Y36" s="49"/>
      <c r="Z36" s="49"/>
      <c r="AA36" s="49"/>
    </row>
    <row r="37" spans="1:27" ht="70.5" customHeight="1" x14ac:dyDescent="0.25">
      <c r="A37" s="87" t="s">
        <v>92</v>
      </c>
      <c r="B37" s="9">
        <v>963</v>
      </c>
      <c r="C37" s="12" t="s">
        <v>71</v>
      </c>
      <c r="D37" s="73" t="s">
        <v>73</v>
      </c>
      <c r="E37" s="74" t="s">
        <v>22</v>
      </c>
      <c r="F37" s="74" t="s">
        <v>22</v>
      </c>
      <c r="G37" s="74" t="s">
        <v>23</v>
      </c>
      <c r="H37" s="74" t="s">
        <v>18</v>
      </c>
      <c r="I37" s="74" t="s">
        <v>19</v>
      </c>
      <c r="J37" s="74" t="s">
        <v>18</v>
      </c>
      <c r="K37" s="74" t="s">
        <v>22</v>
      </c>
      <c r="L37" s="74" t="s">
        <v>21</v>
      </c>
      <c r="M37" s="74" t="s">
        <v>22</v>
      </c>
      <c r="N37" s="74" t="s">
        <v>21</v>
      </c>
      <c r="O37" s="74" t="s">
        <v>18</v>
      </c>
      <c r="P37" s="74" t="s">
        <v>18</v>
      </c>
      <c r="Q37" s="74" t="s">
        <v>18</v>
      </c>
      <c r="R37" s="74" t="s">
        <v>18</v>
      </c>
      <c r="S37" s="74" t="s">
        <v>23</v>
      </c>
      <c r="T37" s="74" t="s">
        <v>22</v>
      </c>
      <c r="U37" s="74" t="s">
        <v>18</v>
      </c>
      <c r="V37" s="76">
        <f>АМО!V19</f>
        <v>0</v>
      </c>
      <c r="W37" s="76">
        <f>АМО!W19</f>
        <v>0</v>
      </c>
      <c r="X37" s="76">
        <f>АМО!X19</f>
        <v>0</v>
      </c>
      <c r="Y37" s="2"/>
      <c r="Z37" s="2"/>
      <c r="AA37" s="2"/>
    </row>
    <row r="38" spans="1:27" ht="35.25" customHeight="1" x14ac:dyDescent="0.25">
      <c r="A38" s="58" t="s">
        <v>94</v>
      </c>
      <c r="B38" s="27"/>
      <c r="C38" s="43"/>
      <c r="D38" s="42" t="s">
        <v>96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78">
        <f>SUM(V39:V40)</f>
        <v>0</v>
      </c>
      <c r="W38" s="78">
        <f t="shared" ref="W38" si="8">SUM(W39:W40)</f>
        <v>0</v>
      </c>
      <c r="X38" s="78">
        <f t="shared" ref="X38" si="9">SUM(X39:X40)</f>
        <v>0</v>
      </c>
      <c r="Y38" s="88"/>
      <c r="Z38" s="88"/>
      <c r="AA38" s="88"/>
    </row>
    <row r="39" spans="1:27" ht="74.25" customHeight="1" x14ac:dyDescent="0.25">
      <c r="A39" s="87" t="s">
        <v>95</v>
      </c>
      <c r="B39" s="9">
        <v>963</v>
      </c>
      <c r="C39" s="12" t="s">
        <v>71</v>
      </c>
      <c r="D39" s="73" t="s">
        <v>89</v>
      </c>
      <c r="E39" s="74" t="s">
        <v>22</v>
      </c>
      <c r="F39" s="74" t="s">
        <v>22</v>
      </c>
      <c r="G39" s="74" t="s">
        <v>19</v>
      </c>
      <c r="H39" s="74" t="s">
        <v>22</v>
      </c>
      <c r="I39" s="74" t="s">
        <v>18</v>
      </c>
      <c r="J39" s="74" t="s">
        <v>18</v>
      </c>
      <c r="K39" s="74" t="s">
        <v>21</v>
      </c>
      <c r="L39" s="74" t="s">
        <v>20</v>
      </c>
      <c r="M39" s="74" t="s">
        <v>22</v>
      </c>
      <c r="N39" s="74" t="s">
        <v>21</v>
      </c>
      <c r="O39" s="74" t="s">
        <v>18</v>
      </c>
      <c r="P39" s="74" t="s">
        <v>18</v>
      </c>
      <c r="Q39" s="74" t="s">
        <v>18</v>
      </c>
      <c r="R39" s="74" t="s">
        <v>18</v>
      </c>
      <c r="S39" s="74" t="s">
        <v>22</v>
      </c>
      <c r="T39" s="74" t="s">
        <v>23</v>
      </c>
      <c r="U39" s="74" t="s">
        <v>18</v>
      </c>
      <c r="V39" s="76">
        <f>АМО!V20</f>
        <v>0</v>
      </c>
      <c r="W39" s="76">
        <f>АМО!W20</f>
        <v>0</v>
      </c>
      <c r="X39" s="76">
        <f>АМО!X20</f>
        <v>0</v>
      </c>
      <c r="Y39" s="88"/>
      <c r="Z39" s="88"/>
      <c r="AA39" s="88"/>
    </row>
    <row r="40" spans="1:27" ht="18.75" hidden="1" x14ac:dyDescent="0.25">
      <c r="A40" s="58" t="s">
        <v>93</v>
      </c>
      <c r="B40" s="27"/>
      <c r="C40" s="43"/>
      <c r="D40" s="42" t="s">
        <v>82</v>
      </c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78">
        <f>SUM(V41:V41)</f>
        <v>0</v>
      </c>
      <c r="W40" s="78">
        <f>SUM(W41:W41)</f>
        <v>0</v>
      </c>
      <c r="X40" s="78">
        <f>SUM(X41:X41)</f>
        <v>0</v>
      </c>
    </row>
    <row r="41" spans="1:27" ht="63" hidden="1" x14ac:dyDescent="0.25">
      <c r="A41" s="87" t="s">
        <v>97</v>
      </c>
      <c r="B41" s="9">
        <v>963</v>
      </c>
      <c r="C41" s="12" t="s">
        <v>71</v>
      </c>
      <c r="D41" s="73" t="s">
        <v>79</v>
      </c>
      <c r="E41" s="74" t="s">
        <v>22</v>
      </c>
      <c r="F41" s="74" t="s">
        <v>22</v>
      </c>
      <c r="G41" s="74" t="s">
        <v>80</v>
      </c>
      <c r="H41" s="74" t="s">
        <v>18</v>
      </c>
      <c r="I41" s="74" t="s">
        <v>24</v>
      </c>
      <c r="J41" s="74" t="s">
        <v>18</v>
      </c>
      <c r="K41" s="74" t="s">
        <v>24</v>
      </c>
      <c r="L41" s="74" t="s">
        <v>18</v>
      </c>
      <c r="M41" s="74" t="s">
        <v>22</v>
      </c>
      <c r="N41" s="74" t="s">
        <v>21</v>
      </c>
      <c r="O41" s="74" t="s">
        <v>18</v>
      </c>
      <c r="P41" s="74" t="s">
        <v>18</v>
      </c>
      <c r="Q41" s="74" t="s">
        <v>18</v>
      </c>
      <c r="R41" s="74" t="s">
        <v>18</v>
      </c>
      <c r="S41" s="74" t="s">
        <v>22</v>
      </c>
      <c r="T41" s="74" t="s">
        <v>81</v>
      </c>
      <c r="U41" s="74" t="s">
        <v>18</v>
      </c>
      <c r="V41" s="76">
        <f>АМО!V22</f>
        <v>0</v>
      </c>
      <c r="W41" s="76">
        <f>АМО!W22</f>
        <v>0</v>
      </c>
      <c r="X41" s="76">
        <f>АМО!X22</f>
        <v>0</v>
      </c>
    </row>
    <row r="42" spans="1:27" ht="57.75" customHeight="1" x14ac:dyDescent="0.25"/>
    <row r="43" spans="1:27" ht="234.75" customHeight="1" x14ac:dyDescent="0.25"/>
    <row r="45" spans="1:27" ht="122.25" customHeight="1" x14ac:dyDescent="0.25"/>
    <row r="46" spans="1:27" ht="121.5" customHeight="1" x14ac:dyDescent="0.25"/>
    <row r="55" ht="216" customHeight="1" x14ac:dyDescent="0.25"/>
    <row r="57" ht="130.5" customHeight="1" x14ac:dyDescent="0.25"/>
    <row r="58" ht="126" customHeight="1" x14ac:dyDescent="0.25"/>
    <row r="59" ht="124.5" customHeight="1" x14ac:dyDescent="0.25"/>
  </sheetData>
  <mergeCells count="18">
    <mergeCell ref="V6:X6"/>
    <mergeCell ref="Y4:Y6"/>
    <mergeCell ref="A4:A6"/>
    <mergeCell ref="D4:D6"/>
    <mergeCell ref="B4:C5"/>
    <mergeCell ref="B2:AG3"/>
    <mergeCell ref="B9:D9"/>
    <mergeCell ref="S5:U6"/>
    <mergeCell ref="E4:U4"/>
    <mergeCell ref="E5:E6"/>
    <mergeCell ref="F5:G6"/>
    <mergeCell ref="H5:I6"/>
    <mergeCell ref="J5:L6"/>
    <mergeCell ref="M5:N6"/>
    <mergeCell ref="O5:R6"/>
    <mergeCell ref="AA4:AA6"/>
    <mergeCell ref="Z4:Z6"/>
    <mergeCell ref="V4:X4"/>
  </mergeCells>
  <pageMargins left="0" right="0" top="0" bottom="0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249977111117893"/>
  </sheetPr>
  <dimension ref="A2:AA24"/>
  <sheetViews>
    <sheetView zoomScale="91" zoomScaleNormal="91" workbookViewId="0">
      <pane xSplit="4" ySplit="11" topLeftCell="N12" activePane="bottomRight" state="frozen"/>
      <selection pane="topRight" activeCell="G1" sqref="G1"/>
      <selection pane="bottomLeft" activeCell="A12" sqref="A12"/>
      <selection pane="bottomRight" activeCell="B13" sqref="B13"/>
    </sheetView>
  </sheetViews>
  <sheetFormatPr defaultRowHeight="15.75" x14ac:dyDescent="0.25"/>
  <cols>
    <col min="1" max="1" width="6.140625" style="6" customWidth="1"/>
    <col min="2" max="2" width="12" style="6" customWidth="1"/>
    <col min="3" max="3" width="21.28515625" style="6" customWidth="1"/>
    <col min="4" max="4" width="39.28515625" style="6" customWidth="1"/>
    <col min="5" max="5" width="8.28515625" style="6" customWidth="1"/>
    <col min="6" max="6" width="6.7109375" style="6" customWidth="1"/>
    <col min="7" max="8" width="7.7109375" style="6" customWidth="1"/>
    <col min="9" max="9" width="7.28515625" style="6" customWidth="1"/>
    <col min="10" max="10" width="7.140625" style="6" customWidth="1"/>
    <col min="11" max="11" width="7.5703125" style="6" customWidth="1"/>
    <col min="12" max="12" width="7.28515625" style="6" customWidth="1"/>
    <col min="13" max="13" width="7" style="6" customWidth="1"/>
    <col min="14" max="14" width="6.85546875" style="6" customWidth="1"/>
    <col min="15" max="15" width="7.140625" style="6" customWidth="1"/>
    <col min="16" max="17" width="8" style="6" customWidth="1"/>
    <col min="18" max="18" width="7.7109375" style="6" customWidth="1"/>
    <col min="19" max="19" width="7.140625" style="6" customWidth="1"/>
    <col min="20" max="20" width="7" style="6" customWidth="1"/>
    <col min="21" max="21" width="6.85546875" style="6" customWidth="1"/>
    <col min="22" max="22" width="15.85546875" style="6" customWidth="1"/>
    <col min="23" max="23" width="14.85546875" style="6" customWidth="1"/>
    <col min="24" max="24" width="14.5703125" style="6" customWidth="1"/>
    <col min="25" max="26" width="20.7109375" style="6" hidden="1" customWidth="1"/>
    <col min="27" max="27" width="19.42578125" style="6" hidden="1" customWidth="1"/>
    <col min="28" max="16384" width="9.140625" style="6"/>
  </cols>
  <sheetData>
    <row r="2" spans="1:27" x14ac:dyDescent="0.25">
      <c r="B2" s="34" t="s">
        <v>60</v>
      </c>
    </row>
    <row r="3" spans="1:27" x14ac:dyDescent="0.25">
      <c r="I3" s="1"/>
    </row>
    <row r="5" spans="1:27" ht="52.5" customHeight="1" x14ac:dyDescent="0.25">
      <c r="A5" s="90" t="s">
        <v>1</v>
      </c>
      <c r="B5" s="93" t="s">
        <v>13</v>
      </c>
      <c r="C5" s="94"/>
      <c r="D5" s="90" t="s">
        <v>0</v>
      </c>
      <c r="E5" s="103" t="s">
        <v>2</v>
      </c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5"/>
      <c r="V5" s="103" t="s">
        <v>63</v>
      </c>
      <c r="W5" s="104"/>
      <c r="X5" s="105"/>
      <c r="Y5" s="106" t="s">
        <v>44</v>
      </c>
      <c r="Z5" s="106" t="s">
        <v>12</v>
      </c>
      <c r="AA5" s="106" t="s">
        <v>3</v>
      </c>
    </row>
    <row r="6" spans="1:27" ht="52.5" customHeight="1" x14ac:dyDescent="0.25">
      <c r="A6" s="91"/>
      <c r="B6" s="95"/>
      <c r="C6" s="96"/>
      <c r="D6" s="91"/>
      <c r="E6" s="90" t="s">
        <v>5</v>
      </c>
      <c r="F6" s="93" t="s">
        <v>6</v>
      </c>
      <c r="G6" s="94"/>
      <c r="H6" s="93" t="s">
        <v>7</v>
      </c>
      <c r="I6" s="94"/>
      <c r="J6" s="93" t="s">
        <v>8</v>
      </c>
      <c r="K6" s="101"/>
      <c r="L6" s="94"/>
      <c r="M6" s="93" t="s">
        <v>9</v>
      </c>
      <c r="N6" s="94"/>
      <c r="O6" s="93" t="s">
        <v>10</v>
      </c>
      <c r="P6" s="101"/>
      <c r="Q6" s="101"/>
      <c r="R6" s="94"/>
      <c r="S6" s="93" t="s">
        <v>11</v>
      </c>
      <c r="T6" s="101"/>
      <c r="U6" s="94"/>
      <c r="V6" s="57" t="s">
        <v>84</v>
      </c>
      <c r="W6" s="57" t="s">
        <v>85</v>
      </c>
      <c r="X6" s="57" t="s">
        <v>98</v>
      </c>
      <c r="Y6" s="107"/>
      <c r="Z6" s="107"/>
      <c r="AA6" s="107"/>
    </row>
    <row r="7" spans="1:27" ht="52.5" customHeight="1" x14ac:dyDescent="0.25">
      <c r="A7" s="92"/>
      <c r="B7" s="39" t="s">
        <v>14</v>
      </c>
      <c r="C7" s="39" t="s">
        <v>15</v>
      </c>
      <c r="D7" s="92"/>
      <c r="E7" s="92"/>
      <c r="F7" s="95"/>
      <c r="G7" s="96"/>
      <c r="H7" s="95"/>
      <c r="I7" s="96"/>
      <c r="J7" s="95"/>
      <c r="K7" s="102"/>
      <c r="L7" s="96"/>
      <c r="M7" s="95"/>
      <c r="N7" s="96"/>
      <c r="O7" s="95"/>
      <c r="P7" s="102"/>
      <c r="Q7" s="102"/>
      <c r="R7" s="96"/>
      <c r="S7" s="95"/>
      <c r="T7" s="102"/>
      <c r="U7" s="96"/>
      <c r="V7" s="103" t="s">
        <v>64</v>
      </c>
      <c r="W7" s="109"/>
      <c r="X7" s="110"/>
      <c r="Y7" s="108"/>
      <c r="Z7" s="108"/>
      <c r="AA7" s="108"/>
    </row>
    <row r="8" spans="1:27" s="46" customFormat="1" ht="15" customHeight="1" x14ac:dyDescent="0.25">
      <c r="A8" s="28">
        <v>1</v>
      </c>
      <c r="B8" s="28">
        <v>2</v>
      </c>
      <c r="C8" s="28">
        <v>3</v>
      </c>
      <c r="D8" s="9">
        <v>4</v>
      </c>
      <c r="E8" s="28">
        <v>5</v>
      </c>
      <c r="F8" s="28">
        <v>6</v>
      </c>
      <c r="G8" s="28">
        <v>7</v>
      </c>
      <c r="H8" s="28">
        <v>8</v>
      </c>
      <c r="I8" s="28">
        <v>9</v>
      </c>
      <c r="J8" s="28">
        <v>10</v>
      </c>
      <c r="K8" s="28">
        <v>11</v>
      </c>
      <c r="L8" s="28">
        <v>12</v>
      </c>
      <c r="M8" s="28">
        <v>13</v>
      </c>
      <c r="N8" s="28">
        <v>14</v>
      </c>
      <c r="O8" s="28">
        <v>15</v>
      </c>
      <c r="P8" s="28">
        <v>16</v>
      </c>
      <c r="Q8" s="28">
        <v>17</v>
      </c>
      <c r="R8" s="28">
        <v>18</v>
      </c>
      <c r="S8" s="28">
        <v>19</v>
      </c>
      <c r="T8" s="28">
        <v>20</v>
      </c>
      <c r="U8" s="28">
        <v>21</v>
      </c>
      <c r="V8" s="61">
        <v>22</v>
      </c>
      <c r="W8" s="35">
        <v>23</v>
      </c>
      <c r="X8" s="35">
        <v>24</v>
      </c>
      <c r="Y8" s="28">
        <v>38</v>
      </c>
      <c r="Z8" s="28">
        <v>39</v>
      </c>
      <c r="AA8" s="28">
        <v>40</v>
      </c>
    </row>
    <row r="9" spans="1:27" s="46" customFormat="1" ht="15.75" customHeight="1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40"/>
      <c r="W9" s="35"/>
      <c r="X9" s="35"/>
      <c r="Y9" s="28"/>
      <c r="Z9" s="28"/>
      <c r="AA9" s="28"/>
    </row>
    <row r="10" spans="1:27" x14ac:dyDescent="0.25">
      <c r="A10" s="36"/>
      <c r="B10" s="37" t="s">
        <v>61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85">
        <f>V12+V17</f>
        <v>0</v>
      </c>
      <c r="W10" s="85">
        <f>W12+W17</f>
        <v>0</v>
      </c>
      <c r="X10" s="85">
        <f>X12+X17</f>
        <v>0</v>
      </c>
      <c r="Y10" s="2"/>
      <c r="Z10" s="2"/>
      <c r="AA10" s="2"/>
    </row>
    <row r="11" spans="1:27" x14ac:dyDescent="0.25">
      <c r="A11" s="2"/>
      <c r="B11" s="1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6"/>
      <c r="W11" s="26"/>
      <c r="X11" s="26"/>
      <c r="Y11" s="2"/>
      <c r="Z11" s="2"/>
      <c r="AA11" s="2"/>
    </row>
    <row r="12" spans="1:27" ht="15.75" customHeight="1" x14ac:dyDescent="0.25">
      <c r="A12" s="2"/>
      <c r="B12" s="11" t="s">
        <v>16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6">
        <f>SUM(V13:V16)</f>
        <v>0</v>
      </c>
      <c r="W12" s="26">
        <f t="shared" ref="W12:X12" si="0">SUM(W13:W16)</f>
        <v>0</v>
      </c>
      <c r="X12" s="26">
        <f t="shared" si="0"/>
        <v>0</v>
      </c>
      <c r="Y12" s="2"/>
      <c r="Z12" s="2"/>
      <c r="AA12" s="2"/>
    </row>
    <row r="13" spans="1:27" ht="126" x14ac:dyDescent="0.25">
      <c r="A13" s="9">
        <v>1</v>
      </c>
      <c r="B13" s="3">
        <v>100</v>
      </c>
      <c r="C13" s="5" t="s">
        <v>25</v>
      </c>
      <c r="D13" s="5" t="s">
        <v>26</v>
      </c>
      <c r="E13" s="7">
        <v>1</v>
      </c>
      <c r="F13" s="7">
        <v>0</v>
      </c>
      <c r="G13" s="7">
        <v>3</v>
      </c>
      <c r="H13" s="7">
        <v>0</v>
      </c>
      <c r="I13" s="7">
        <v>2</v>
      </c>
      <c r="J13" s="7">
        <v>2</v>
      </c>
      <c r="K13" s="7">
        <v>3</v>
      </c>
      <c r="L13" s="7">
        <v>1</v>
      </c>
      <c r="M13" s="7">
        <v>0</v>
      </c>
      <c r="N13" s="7">
        <v>1</v>
      </c>
      <c r="O13" s="7">
        <v>0</v>
      </c>
      <c r="P13" s="7">
        <v>0</v>
      </c>
      <c r="Q13" s="7">
        <v>0</v>
      </c>
      <c r="R13" s="7">
        <v>0</v>
      </c>
      <c r="S13" s="7">
        <v>1</v>
      </c>
      <c r="T13" s="7">
        <v>1</v>
      </c>
      <c r="U13" s="7">
        <v>0</v>
      </c>
      <c r="V13" s="82">
        <v>0</v>
      </c>
      <c r="W13" s="82">
        <v>0</v>
      </c>
      <c r="X13" s="82">
        <v>0</v>
      </c>
      <c r="Y13" s="2"/>
      <c r="Z13" s="2"/>
      <c r="AA13" s="2"/>
    </row>
    <row r="14" spans="1:27" ht="157.5" x14ac:dyDescent="0.25">
      <c r="A14" s="9">
        <v>2</v>
      </c>
      <c r="B14" s="3">
        <v>100</v>
      </c>
      <c r="C14" s="5" t="s">
        <v>25</v>
      </c>
      <c r="D14" s="5" t="s">
        <v>27</v>
      </c>
      <c r="E14" s="7">
        <v>1</v>
      </c>
      <c r="F14" s="7">
        <v>0</v>
      </c>
      <c r="G14" s="7">
        <v>3</v>
      </c>
      <c r="H14" s="7">
        <v>0</v>
      </c>
      <c r="I14" s="7">
        <v>2</v>
      </c>
      <c r="J14" s="7">
        <v>2</v>
      </c>
      <c r="K14" s="7">
        <v>4</v>
      </c>
      <c r="L14" s="7">
        <v>1</v>
      </c>
      <c r="M14" s="7">
        <v>0</v>
      </c>
      <c r="N14" s="7">
        <v>1</v>
      </c>
      <c r="O14" s="7">
        <v>0</v>
      </c>
      <c r="P14" s="7">
        <v>0</v>
      </c>
      <c r="Q14" s="7">
        <v>0</v>
      </c>
      <c r="R14" s="7">
        <v>0</v>
      </c>
      <c r="S14" s="7">
        <v>1</v>
      </c>
      <c r="T14" s="7">
        <v>1</v>
      </c>
      <c r="U14" s="7">
        <v>0</v>
      </c>
      <c r="V14" s="83">
        <v>0</v>
      </c>
      <c r="W14" s="83">
        <v>0</v>
      </c>
      <c r="X14" s="83">
        <v>0</v>
      </c>
      <c r="Y14" s="2"/>
      <c r="Z14" s="2"/>
      <c r="AA14" s="2"/>
    </row>
    <row r="15" spans="1:27" ht="126" x14ac:dyDescent="0.25">
      <c r="A15" s="9">
        <v>3</v>
      </c>
      <c r="B15" s="23">
        <v>100</v>
      </c>
      <c r="C15" s="5" t="s">
        <v>25</v>
      </c>
      <c r="D15" s="5" t="s">
        <v>28</v>
      </c>
      <c r="E15" s="9">
        <v>1</v>
      </c>
      <c r="F15" s="9">
        <v>0</v>
      </c>
      <c r="G15" s="9">
        <v>3</v>
      </c>
      <c r="H15" s="9">
        <v>0</v>
      </c>
      <c r="I15" s="9">
        <v>2</v>
      </c>
      <c r="J15" s="9">
        <v>2</v>
      </c>
      <c r="K15" s="9">
        <v>5</v>
      </c>
      <c r="L15" s="9">
        <v>1</v>
      </c>
      <c r="M15" s="9">
        <v>0</v>
      </c>
      <c r="N15" s="9">
        <v>1</v>
      </c>
      <c r="O15" s="9">
        <v>0</v>
      </c>
      <c r="P15" s="9">
        <v>0</v>
      </c>
      <c r="Q15" s="9">
        <v>0</v>
      </c>
      <c r="R15" s="9">
        <v>0</v>
      </c>
      <c r="S15" s="9">
        <v>1</v>
      </c>
      <c r="T15" s="9">
        <v>1</v>
      </c>
      <c r="U15" s="9">
        <v>0</v>
      </c>
      <c r="V15" s="83">
        <v>0</v>
      </c>
      <c r="W15" s="83">
        <v>0</v>
      </c>
      <c r="X15" s="83">
        <v>0</v>
      </c>
      <c r="Y15" s="2"/>
      <c r="Z15" s="2"/>
      <c r="AA15" s="2"/>
    </row>
    <row r="16" spans="1:27" ht="126" x14ac:dyDescent="0.25">
      <c r="A16" s="9">
        <v>4</v>
      </c>
      <c r="B16" s="23">
        <v>100</v>
      </c>
      <c r="C16" s="5" t="s">
        <v>25</v>
      </c>
      <c r="D16" s="5" t="s">
        <v>28</v>
      </c>
      <c r="E16" s="9">
        <v>1</v>
      </c>
      <c r="F16" s="9">
        <v>0</v>
      </c>
      <c r="G16" s="9">
        <v>3</v>
      </c>
      <c r="H16" s="9">
        <v>0</v>
      </c>
      <c r="I16" s="9">
        <v>2</v>
      </c>
      <c r="J16" s="9">
        <v>2</v>
      </c>
      <c r="K16" s="9">
        <v>6</v>
      </c>
      <c r="L16" s="9">
        <v>1</v>
      </c>
      <c r="M16" s="9">
        <v>0</v>
      </c>
      <c r="N16" s="9">
        <v>1</v>
      </c>
      <c r="O16" s="9">
        <v>0</v>
      </c>
      <c r="P16" s="9">
        <v>0</v>
      </c>
      <c r="Q16" s="9">
        <v>0</v>
      </c>
      <c r="R16" s="9">
        <v>0</v>
      </c>
      <c r="S16" s="9">
        <v>1</v>
      </c>
      <c r="T16" s="9">
        <v>1</v>
      </c>
      <c r="U16" s="9">
        <v>0</v>
      </c>
      <c r="V16" s="84">
        <v>0</v>
      </c>
      <c r="W16" s="84">
        <v>0</v>
      </c>
      <c r="X16" s="84">
        <v>0</v>
      </c>
      <c r="Y16" s="2"/>
      <c r="Z16" s="2"/>
      <c r="AA16" s="2"/>
    </row>
    <row r="17" spans="1:27" x14ac:dyDescent="0.25">
      <c r="A17" s="2"/>
      <c r="B17" s="11" t="s">
        <v>17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4"/>
      <c r="W17" s="24"/>
      <c r="X17" s="24"/>
      <c r="Y17" s="2"/>
      <c r="Z17" s="2"/>
      <c r="AA17" s="2"/>
    </row>
    <row r="18" spans="1:27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4"/>
      <c r="W18" s="24"/>
      <c r="X18" s="24"/>
      <c r="Y18" s="2"/>
      <c r="Z18" s="2"/>
      <c r="AA18" s="2"/>
    </row>
    <row r="19" spans="1:27" x14ac:dyDescent="0.25">
      <c r="V19" s="54"/>
      <c r="W19" s="54"/>
      <c r="X19" s="54"/>
    </row>
    <row r="24" spans="1:27" x14ac:dyDescent="0.25">
      <c r="X24" s="6" t="s">
        <v>4</v>
      </c>
    </row>
  </sheetData>
  <mergeCells count="16">
    <mergeCell ref="AA5:AA7"/>
    <mergeCell ref="V5:X5"/>
    <mergeCell ref="E6:E7"/>
    <mergeCell ref="V7:X7"/>
    <mergeCell ref="Y5:Y7"/>
    <mergeCell ref="Z5:Z7"/>
    <mergeCell ref="B5:C6"/>
    <mergeCell ref="F6:G7"/>
    <mergeCell ref="H6:I7"/>
    <mergeCell ref="A5:A7"/>
    <mergeCell ref="D5:D7"/>
    <mergeCell ref="E5:U5"/>
    <mergeCell ref="J6:L7"/>
    <mergeCell ref="M6:N7"/>
    <mergeCell ref="O6:R7"/>
    <mergeCell ref="S6:U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-0.249977111117893"/>
  </sheetPr>
  <dimension ref="A2:AA29"/>
  <sheetViews>
    <sheetView zoomScale="93" zoomScaleNormal="93" workbookViewId="0">
      <pane xSplit="4" ySplit="10" topLeftCell="E14" activePane="bottomRight" state="frozen"/>
      <selection pane="topRight" activeCell="G1" sqref="G1"/>
      <selection pane="bottomLeft" activeCell="A11" sqref="A11"/>
      <selection pane="bottomRight" activeCell="V21" sqref="V21"/>
    </sheetView>
  </sheetViews>
  <sheetFormatPr defaultRowHeight="15.75" x14ac:dyDescent="0.25"/>
  <cols>
    <col min="1" max="1" width="6.140625" style="6" customWidth="1"/>
    <col min="2" max="2" width="7.5703125" style="6" customWidth="1"/>
    <col min="3" max="3" width="21.28515625" style="6" customWidth="1"/>
    <col min="4" max="4" width="31.85546875" style="6" customWidth="1"/>
    <col min="5" max="5" width="8.28515625" style="6" customWidth="1"/>
    <col min="6" max="6" width="6.7109375" style="6" customWidth="1"/>
    <col min="7" max="8" width="7.7109375" style="6" customWidth="1"/>
    <col min="9" max="9" width="7.28515625" style="6" customWidth="1"/>
    <col min="10" max="10" width="7.140625" style="6" customWidth="1"/>
    <col min="11" max="11" width="7.5703125" style="6" customWidth="1"/>
    <col min="12" max="12" width="7.28515625" style="6" customWidth="1"/>
    <col min="13" max="13" width="7" style="6" customWidth="1"/>
    <col min="14" max="14" width="6.85546875" style="6" customWidth="1"/>
    <col min="15" max="15" width="7.140625" style="6" customWidth="1"/>
    <col min="16" max="17" width="8" style="6" customWidth="1"/>
    <col min="18" max="18" width="7.7109375" style="6" customWidth="1"/>
    <col min="19" max="19" width="7.140625" style="6" customWidth="1"/>
    <col min="20" max="20" width="7" style="6" customWidth="1"/>
    <col min="21" max="21" width="6.85546875" style="6" customWidth="1"/>
    <col min="22" max="22" width="15.85546875" style="6" customWidth="1"/>
    <col min="23" max="23" width="16" style="6" customWidth="1"/>
    <col min="24" max="24" width="16.85546875" style="6" customWidth="1"/>
    <col min="25" max="26" width="20.7109375" style="6" hidden="1" customWidth="1"/>
    <col min="27" max="27" width="19.42578125" style="6" hidden="1" customWidth="1"/>
    <col min="28" max="16384" width="9.140625" style="6"/>
  </cols>
  <sheetData>
    <row r="2" spans="1:27" x14ac:dyDescent="0.25">
      <c r="B2" s="34" t="s">
        <v>62</v>
      </c>
    </row>
    <row r="3" spans="1:27" x14ac:dyDescent="0.25">
      <c r="I3" s="1"/>
    </row>
    <row r="4" spans="1:27" x14ac:dyDescent="0.25">
      <c r="D4" s="60"/>
    </row>
    <row r="5" spans="1:27" ht="51" customHeight="1" x14ac:dyDescent="0.25">
      <c r="A5" s="90" t="s">
        <v>1</v>
      </c>
      <c r="B5" s="93" t="s">
        <v>13</v>
      </c>
      <c r="C5" s="94"/>
      <c r="D5" s="90" t="s">
        <v>0</v>
      </c>
      <c r="E5" s="103" t="s">
        <v>2</v>
      </c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5"/>
      <c r="V5" s="103" t="s">
        <v>77</v>
      </c>
      <c r="W5" s="104"/>
      <c r="X5" s="105"/>
      <c r="Y5" s="106" t="s">
        <v>44</v>
      </c>
      <c r="Z5" s="106" t="s">
        <v>12</v>
      </c>
      <c r="AA5" s="106" t="s">
        <v>3</v>
      </c>
    </row>
    <row r="6" spans="1:27" ht="51" customHeight="1" x14ac:dyDescent="0.25">
      <c r="A6" s="91"/>
      <c r="B6" s="95"/>
      <c r="C6" s="96"/>
      <c r="D6" s="91"/>
      <c r="E6" s="90" t="s">
        <v>5</v>
      </c>
      <c r="F6" s="93" t="s">
        <v>6</v>
      </c>
      <c r="G6" s="94"/>
      <c r="H6" s="93" t="s">
        <v>7</v>
      </c>
      <c r="I6" s="94"/>
      <c r="J6" s="93" t="s">
        <v>8</v>
      </c>
      <c r="K6" s="101"/>
      <c r="L6" s="94"/>
      <c r="M6" s="93" t="s">
        <v>9</v>
      </c>
      <c r="N6" s="94"/>
      <c r="O6" s="93" t="s">
        <v>10</v>
      </c>
      <c r="P6" s="101"/>
      <c r="Q6" s="101"/>
      <c r="R6" s="94"/>
      <c r="S6" s="93" t="s">
        <v>11</v>
      </c>
      <c r="T6" s="101"/>
      <c r="U6" s="94"/>
      <c r="V6" s="57" t="s">
        <v>84</v>
      </c>
      <c r="W6" s="57" t="s">
        <v>85</v>
      </c>
      <c r="X6" s="57" t="s">
        <v>98</v>
      </c>
      <c r="Y6" s="107"/>
      <c r="Z6" s="107"/>
      <c r="AA6" s="107"/>
    </row>
    <row r="7" spans="1:27" ht="51" customHeight="1" x14ac:dyDescent="0.25">
      <c r="A7" s="92"/>
      <c r="B7" s="39" t="s">
        <v>14</v>
      </c>
      <c r="C7" s="39" t="s">
        <v>15</v>
      </c>
      <c r="D7" s="92"/>
      <c r="E7" s="92"/>
      <c r="F7" s="95"/>
      <c r="G7" s="96"/>
      <c r="H7" s="95"/>
      <c r="I7" s="96"/>
      <c r="J7" s="95"/>
      <c r="K7" s="102"/>
      <c r="L7" s="96"/>
      <c r="M7" s="95"/>
      <c r="N7" s="96"/>
      <c r="O7" s="95"/>
      <c r="P7" s="102"/>
      <c r="Q7" s="102"/>
      <c r="R7" s="96"/>
      <c r="S7" s="95"/>
      <c r="T7" s="102"/>
      <c r="U7" s="96"/>
      <c r="V7" s="103" t="s">
        <v>64</v>
      </c>
      <c r="W7" s="109"/>
      <c r="X7" s="110"/>
      <c r="Y7" s="108"/>
      <c r="Z7" s="108"/>
      <c r="AA7" s="108"/>
    </row>
    <row r="8" spans="1:27" s="46" customFormat="1" ht="15" customHeight="1" x14ac:dyDescent="0.25">
      <c r="A8" s="28">
        <v>1</v>
      </c>
      <c r="B8" s="28">
        <v>2</v>
      </c>
      <c r="C8" s="28">
        <v>3</v>
      </c>
      <c r="D8" s="9">
        <v>4</v>
      </c>
      <c r="E8" s="28">
        <v>5</v>
      </c>
      <c r="F8" s="28">
        <v>6</v>
      </c>
      <c r="G8" s="28">
        <v>7</v>
      </c>
      <c r="H8" s="28">
        <v>8</v>
      </c>
      <c r="I8" s="28">
        <v>9</v>
      </c>
      <c r="J8" s="28">
        <v>10</v>
      </c>
      <c r="K8" s="28">
        <v>11</v>
      </c>
      <c r="L8" s="28">
        <v>12</v>
      </c>
      <c r="M8" s="28">
        <v>13</v>
      </c>
      <c r="N8" s="28">
        <v>14</v>
      </c>
      <c r="O8" s="28">
        <v>15</v>
      </c>
      <c r="P8" s="28">
        <v>16</v>
      </c>
      <c r="Q8" s="28">
        <v>17</v>
      </c>
      <c r="R8" s="28">
        <v>18</v>
      </c>
      <c r="S8" s="28">
        <v>19</v>
      </c>
      <c r="T8" s="28">
        <v>20</v>
      </c>
      <c r="U8" s="28">
        <v>21</v>
      </c>
      <c r="V8" s="61">
        <v>22</v>
      </c>
      <c r="W8" s="35">
        <v>23</v>
      </c>
      <c r="X8" s="35">
        <v>24</v>
      </c>
      <c r="Y8" s="28">
        <v>38</v>
      </c>
      <c r="Z8" s="28">
        <v>39</v>
      </c>
      <c r="AA8" s="28">
        <v>40</v>
      </c>
    </row>
    <row r="9" spans="1:27" s="46" customFormat="1" ht="15.75" customHeight="1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40"/>
      <c r="W9" s="35"/>
      <c r="X9" s="35"/>
      <c r="Y9" s="28"/>
      <c r="Z9" s="28"/>
      <c r="AA9" s="28"/>
    </row>
    <row r="10" spans="1:27" x14ac:dyDescent="0.25">
      <c r="A10" s="36"/>
      <c r="B10" s="37" t="s">
        <v>61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75">
        <f>V12+V23</f>
        <v>9755166</v>
      </c>
      <c r="W10" s="75">
        <f>W12+W23</f>
        <v>9755166</v>
      </c>
      <c r="X10" s="75">
        <f>X12+X23</f>
        <v>9755166</v>
      </c>
      <c r="Y10" s="2"/>
      <c r="Z10" s="2"/>
      <c r="AA10" s="2"/>
    </row>
    <row r="11" spans="1:27" x14ac:dyDescent="0.25">
      <c r="A11" s="2"/>
      <c r="B11" s="1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4"/>
      <c r="W11" s="24"/>
      <c r="X11" s="24"/>
      <c r="Y11" s="2"/>
      <c r="Z11" s="2"/>
      <c r="AA11" s="2"/>
    </row>
    <row r="12" spans="1:27" x14ac:dyDescent="0.25">
      <c r="A12" s="2"/>
      <c r="B12" s="11" t="s">
        <v>16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6">
        <f>SUM(V13:V22)</f>
        <v>9755166</v>
      </c>
      <c r="W12" s="26">
        <f>SUM(W13:W22)</f>
        <v>9755166</v>
      </c>
      <c r="X12" s="26">
        <f>SUM(X13:X22)</f>
        <v>9755166</v>
      </c>
      <c r="Y12" s="2"/>
      <c r="Z12" s="2"/>
      <c r="AA12" s="2"/>
    </row>
    <row r="13" spans="1:27" s="4" customFormat="1" ht="38.25" customHeight="1" x14ac:dyDescent="0.25">
      <c r="A13" s="9">
        <v>1</v>
      </c>
      <c r="B13" s="3">
        <v>182</v>
      </c>
      <c r="C13" s="8" t="s">
        <v>29</v>
      </c>
      <c r="D13" s="17" t="s">
        <v>57</v>
      </c>
      <c r="E13" s="9">
        <v>1</v>
      </c>
      <c r="F13" s="9">
        <v>0</v>
      </c>
      <c r="G13" s="9">
        <v>1</v>
      </c>
      <c r="H13" s="9">
        <v>0</v>
      </c>
      <c r="I13" s="9">
        <v>2</v>
      </c>
      <c r="J13" s="9">
        <v>0</v>
      </c>
      <c r="K13" s="9">
        <v>0</v>
      </c>
      <c r="L13" s="9">
        <v>0</v>
      </c>
      <c r="M13" s="9">
        <v>0</v>
      </c>
      <c r="N13" s="9">
        <v>1</v>
      </c>
      <c r="O13" s="9">
        <v>0</v>
      </c>
      <c r="P13" s="9">
        <v>0</v>
      </c>
      <c r="Q13" s="9">
        <v>0</v>
      </c>
      <c r="R13" s="9">
        <v>0</v>
      </c>
      <c r="S13" s="9">
        <v>1</v>
      </c>
      <c r="T13" s="9">
        <v>1</v>
      </c>
      <c r="U13" s="9">
        <v>0</v>
      </c>
      <c r="V13" s="76">
        <v>7394000</v>
      </c>
      <c r="W13" s="76">
        <v>7394000</v>
      </c>
      <c r="X13" s="76">
        <v>7394000</v>
      </c>
      <c r="Y13" s="7"/>
      <c r="Z13" s="7"/>
      <c r="AA13" s="7"/>
    </row>
    <row r="14" spans="1:27" s="50" customFormat="1" ht="112.5" x14ac:dyDescent="0.25">
      <c r="A14" s="27" t="s">
        <v>33</v>
      </c>
      <c r="B14" s="30"/>
      <c r="C14" s="43"/>
      <c r="D14" s="62" t="s">
        <v>47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78">
        <f>V15+V16+V17+V18</f>
        <v>803250</v>
      </c>
      <c r="W14" s="78">
        <f t="shared" ref="W14:X14" si="0">W15+W16+W17+W18</f>
        <v>803250</v>
      </c>
      <c r="X14" s="78">
        <f t="shared" si="0"/>
        <v>803250</v>
      </c>
      <c r="Y14" s="49"/>
      <c r="Z14" s="49"/>
      <c r="AA14" s="49"/>
    </row>
    <row r="15" spans="1:27" ht="123" customHeight="1" x14ac:dyDescent="0.25">
      <c r="A15" s="9" t="s">
        <v>34</v>
      </c>
      <c r="B15" s="9">
        <v>182</v>
      </c>
      <c r="C15" s="12" t="s">
        <v>25</v>
      </c>
      <c r="D15" s="12" t="s">
        <v>26</v>
      </c>
      <c r="E15" s="9">
        <v>1</v>
      </c>
      <c r="F15" s="9">
        <v>0</v>
      </c>
      <c r="G15" s="9">
        <v>3</v>
      </c>
      <c r="H15" s="9">
        <v>0</v>
      </c>
      <c r="I15" s="9">
        <v>2</v>
      </c>
      <c r="J15" s="9">
        <v>2</v>
      </c>
      <c r="K15" s="9">
        <v>3</v>
      </c>
      <c r="L15" s="9">
        <v>0</v>
      </c>
      <c r="M15" s="9">
        <v>0</v>
      </c>
      <c r="N15" s="9">
        <v>1</v>
      </c>
      <c r="O15" s="9">
        <v>0</v>
      </c>
      <c r="P15" s="9">
        <v>0</v>
      </c>
      <c r="Q15" s="9">
        <v>0</v>
      </c>
      <c r="R15" s="9">
        <v>0</v>
      </c>
      <c r="S15" s="9">
        <v>1</v>
      </c>
      <c r="T15" s="9">
        <v>1</v>
      </c>
      <c r="U15" s="9">
        <v>0</v>
      </c>
      <c r="V15" s="76">
        <v>380460</v>
      </c>
      <c r="W15" s="76">
        <v>380460</v>
      </c>
      <c r="X15" s="76">
        <v>380460</v>
      </c>
      <c r="Y15" s="2"/>
      <c r="Z15" s="2"/>
      <c r="AA15" s="2"/>
    </row>
    <row r="16" spans="1:27" ht="126.75" customHeight="1" x14ac:dyDescent="0.25">
      <c r="A16" s="9" t="s">
        <v>48</v>
      </c>
      <c r="B16" s="9">
        <v>182</v>
      </c>
      <c r="C16" s="12" t="s">
        <v>25</v>
      </c>
      <c r="D16" s="12" t="s">
        <v>27</v>
      </c>
      <c r="E16" s="9">
        <v>1</v>
      </c>
      <c r="F16" s="9">
        <v>0</v>
      </c>
      <c r="G16" s="9">
        <v>3</v>
      </c>
      <c r="H16" s="9">
        <v>0</v>
      </c>
      <c r="I16" s="9">
        <v>2</v>
      </c>
      <c r="J16" s="9">
        <v>2</v>
      </c>
      <c r="K16" s="9">
        <v>4</v>
      </c>
      <c r="L16" s="9">
        <v>0</v>
      </c>
      <c r="M16" s="9">
        <v>0</v>
      </c>
      <c r="N16" s="9">
        <v>1</v>
      </c>
      <c r="O16" s="9">
        <v>0</v>
      </c>
      <c r="P16" s="9">
        <v>0</v>
      </c>
      <c r="Q16" s="9">
        <v>0</v>
      </c>
      <c r="R16" s="9">
        <v>0</v>
      </c>
      <c r="S16" s="9">
        <v>1</v>
      </c>
      <c r="T16" s="9">
        <v>1</v>
      </c>
      <c r="U16" s="9">
        <v>0</v>
      </c>
      <c r="V16" s="76">
        <v>2640</v>
      </c>
      <c r="W16" s="76">
        <v>2640</v>
      </c>
      <c r="X16" s="76">
        <v>2640</v>
      </c>
      <c r="Y16" s="2"/>
      <c r="Z16" s="2"/>
      <c r="AA16" s="2"/>
    </row>
    <row r="17" spans="1:27" ht="99" customHeight="1" x14ac:dyDescent="0.25">
      <c r="A17" s="9" t="s">
        <v>49</v>
      </c>
      <c r="B17" s="9">
        <v>182</v>
      </c>
      <c r="C17" s="12" t="s">
        <v>25</v>
      </c>
      <c r="D17" s="12" t="s">
        <v>28</v>
      </c>
      <c r="E17" s="9">
        <v>1</v>
      </c>
      <c r="F17" s="9">
        <v>0</v>
      </c>
      <c r="G17" s="9">
        <v>3</v>
      </c>
      <c r="H17" s="9">
        <v>0</v>
      </c>
      <c r="I17" s="9">
        <v>2</v>
      </c>
      <c r="J17" s="9">
        <v>2</v>
      </c>
      <c r="K17" s="9">
        <v>5</v>
      </c>
      <c r="L17" s="9">
        <v>0</v>
      </c>
      <c r="M17" s="9">
        <v>0</v>
      </c>
      <c r="N17" s="9">
        <v>1</v>
      </c>
      <c r="O17" s="9">
        <v>0</v>
      </c>
      <c r="P17" s="9">
        <v>0</v>
      </c>
      <c r="Q17" s="9">
        <v>0</v>
      </c>
      <c r="R17" s="9">
        <v>0</v>
      </c>
      <c r="S17" s="9">
        <v>1</v>
      </c>
      <c r="T17" s="9">
        <v>1</v>
      </c>
      <c r="U17" s="9">
        <v>0</v>
      </c>
      <c r="V17" s="76">
        <v>470320</v>
      </c>
      <c r="W17" s="76">
        <v>470320</v>
      </c>
      <c r="X17" s="76">
        <v>470320</v>
      </c>
      <c r="Y17" s="2"/>
      <c r="Z17" s="2"/>
      <c r="AA17" s="2"/>
    </row>
    <row r="18" spans="1:27" ht="94.5" customHeight="1" x14ac:dyDescent="0.25">
      <c r="A18" s="9" t="s">
        <v>75</v>
      </c>
      <c r="B18" s="9">
        <v>182</v>
      </c>
      <c r="C18" s="12" t="s">
        <v>25</v>
      </c>
      <c r="D18" s="80" t="s">
        <v>76</v>
      </c>
      <c r="E18" s="9">
        <v>1</v>
      </c>
      <c r="F18" s="9">
        <v>0</v>
      </c>
      <c r="G18" s="9">
        <v>3</v>
      </c>
      <c r="H18" s="9">
        <v>0</v>
      </c>
      <c r="I18" s="9">
        <v>2</v>
      </c>
      <c r="J18" s="9">
        <v>2</v>
      </c>
      <c r="K18" s="9">
        <v>5</v>
      </c>
      <c r="L18" s="9">
        <v>0</v>
      </c>
      <c r="M18" s="9">
        <v>0</v>
      </c>
      <c r="N18" s="9">
        <v>1</v>
      </c>
      <c r="O18" s="9">
        <v>0</v>
      </c>
      <c r="P18" s="9">
        <v>0</v>
      </c>
      <c r="Q18" s="9">
        <v>0</v>
      </c>
      <c r="R18" s="9">
        <v>0</v>
      </c>
      <c r="S18" s="9">
        <v>1</v>
      </c>
      <c r="T18" s="9">
        <v>1</v>
      </c>
      <c r="U18" s="9">
        <v>0</v>
      </c>
      <c r="V18" s="76">
        <v>-50170</v>
      </c>
      <c r="W18" s="76">
        <v>-50170</v>
      </c>
      <c r="X18" s="76">
        <v>-50170</v>
      </c>
      <c r="Y18" s="2"/>
      <c r="Z18" s="2"/>
      <c r="AA18" s="2"/>
    </row>
    <row r="19" spans="1:27" s="4" customFormat="1" ht="48" customHeight="1" x14ac:dyDescent="0.25">
      <c r="A19" s="9">
        <v>2</v>
      </c>
      <c r="B19" s="3">
        <v>182</v>
      </c>
      <c r="C19" s="8" t="s">
        <v>29</v>
      </c>
      <c r="D19" s="41" t="s">
        <v>66</v>
      </c>
      <c r="E19" s="9">
        <v>1</v>
      </c>
      <c r="F19" s="9">
        <v>0</v>
      </c>
      <c r="G19" s="9">
        <v>5</v>
      </c>
      <c r="H19" s="9">
        <v>0</v>
      </c>
      <c r="I19" s="9">
        <v>3</v>
      </c>
      <c r="J19" s="9">
        <v>0</v>
      </c>
      <c r="K19" s="9">
        <v>0</v>
      </c>
      <c r="L19" s="9">
        <v>0</v>
      </c>
      <c r="M19" s="9">
        <v>0</v>
      </c>
      <c r="N19" s="9">
        <v>1</v>
      </c>
      <c r="O19" s="9">
        <v>0</v>
      </c>
      <c r="P19" s="9">
        <v>0</v>
      </c>
      <c r="Q19" s="9">
        <v>0</v>
      </c>
      <c r="R19" s="9">
        <v>0</v>
      </c>
      <c r="S19" s="9">
        <v>1</v>
      </c>
      <c r="T19" s="9">
        <v>1</v>
      </c>
      <c r="U19" s="9">
        <v>0</v>
      </c>
      <c r="V19" s="26">
        <v>0</v>
      </c>
      <c r="W19" s="26">
        <v>0</v>
      </c>
      <c r="X19" s="26">
        <v>0</v>
      </c>
      <c r="Y19" s="7"/>
      <c r="Z19" s="7"/>
      <c r="AA19" s="7"/>
    </row>
    <row r="20" spans="1:27" s="4" customFormat="1" ht="103.5" customHeight="1" x14ac:dyDescent="0.25">
      <c r="A20" s="9">
        <v>3</v>
      </c>
      <c r="B20" s="3">
        <v>182</v>
      </c>
      <c r="C20" s="8" t="s">
        <v>29</v>
      </c>
      <c r="D20" s="41" t="s">
        <v>67</v>
      </c>
      <c r="E20" s="9">
        <v>1</v>
      </c>
      <c r="F20" s="9">
        <v>0</v>
      </c>
      <c r="G20" s="9">
        <v>6</v>
      </c>
      <c r="H20" s="9">
        <v>0</v>
      </c>
      <c r="I20" s="9">
        <v>1</v>
      </c>
      <c r="J20" s="9">
        <v>0</v>
      </c>
      <c r="K20" s="9">
        <v>3</v>
      </c>
      <c r="L20" s="9">
        <v>0</v>
      </c>
      <c r="M20" s="9">
        <v>1</v>
      </c>
      <c r="N20" s="9">
        <v>3</v>
      </c>
      <c r="O20" s="9">
        <v>0</v>
      </c>
      <c r="P20" s="9">
        <v>0</v>
      </c>
      <c r="Q20" s="9">
        <v>0</v>
      </c>
      <c r="R20" s="9">
        <v>0</v>
      </c>
      <c r="S20" s="9">
        <v>1</v>
      </c>
      <c r="T20" s="9">
        <v>1</v>
      </c>
      <c r="U20" s="9">
        <v>0</v>
      </c>
      <c r="V20" s="76">
        <v>100500</v>
      </c>
      <c r="W20" s="76">
        <v>100500</v>
      </c>
      <c r="X20" s="76">
        <v>100500</v>
      </c>
      <c r="Y20" s="7"/>
      <c r="Z20" s="7"/>
      <c r="AA20" s="7"/>
    </row>
    <row r="21" spans="1:27" s="4" customFormat="1" ht="68.25" customHeight="1" x14ac:dyDescent="0.25">
      <c r="A21" s="9">
        <v>4</v>
      </c>
      <c r="B21" s="3">
        <v>182</v>
      </c>
      <c r="C21" s="8" t="s">
        <v>29</v>
      </c>
      <c r="D21" s="71" t="s">
        <v>70</v>
      </c>
      <c r="E21" s="9">
        <v>1</v>
      </c>
      <c r="F21" s="9">
        <v>0</v>
      </c>
      <c r="G21" s="9">
        <v>6</v>
      </c>
      <c r="H21" s="9">
        <v>0</v>
      </c>
      <c r="I21" s="9">
        <v>6</v>
      </c>
      <c r="J21" s="9">
        <v>0</v>
      </c>
      <c r="K21" s="9">
        <v>3</v>
      </c>
      <c r="L21" s="9">
        <v>3</v>
      </c>
      <c r="M21" s="9">
        <v>1</v>
      </c>
      <c r="N21" s="9">
        <v>3</v>
      </c>
      <c r="O21" s="9">
        <v>0</v>
      </c>
      <c r="P21" s="9">
        <v>0</v>
      </c>
      <c r="Q21" s="9">
        <v>0</v>
      </c>
      <c r="R21" s="9">
        <v>0</v>
      </c>
      <c r="S21" s="9">
        <v>1</v>
      </c>
      <c r="T21" s="9">
        <v>1</v>
      </c>
      <c r="U21" s="9">
        <v>0</v>
      </c>
      <c r="V21" s="76">
        <v>516000</v>
      </c>
      <c r="W21" s="76">
        <v>516000</v>
      </c>
      <c r="X21" s="76">
        <v>516000</v>
      </c>
      <c r="Y21" s="7"/>
      <c r="Z21" s="7"/>
      <c r="AA21" s="7"/>
    </row>
    <row r="22" spans="1:27" s="4" customFormat="1" ht="63.75" customHeight="1" x14ac:dyDescent="0.25">
      <c r="A22" s="9">
        <v>6</v>
      </c>
      <c r="B22" s="3">
        <v>182</v>
      </c>
      <c r="C22" s="8" t="s">
        <v>29</v>
      </c>
      <c r="D22" s="70" t="s">
        <v>69</v>
      </c>
      <c r="E22" s="9">
        <v>1</v>
      </c>
      <c r="F22" s="9">
        <v>0</v>
      </c>
      <c r="G22" s="9">
        <v>6</v>
      </c>
      <c r="H22" s="9">
        <v>0</v>
      </c>
      <c r="I22" s="9">
        <v>6</v>
      </c>
      <c r="J22" s="9">
        <v>0</v>
      </c>
      <c r="K22" s="9">
        <v>4</v>
      </c>
      <c r="L22" s="9">
        <v>3</v>
      </c>
      <c r="M22" s="9">
        <v>1</v>
      </c>
      <c r="N22" s="9">
        <v>3</v>
      </c>
      <c r="O22" s="9">
        <v>0</v>
      </c>
      <c r="P22" s="9">
        <v>0</v>
      </c>
      <c r="Q22" s="9">
        <v>0</v>
      </c>
      <c r="R22" s="9">
        <v>0</v>
      </c>
      <c r="S22" s="9">
        <v>1</v>
      </c>
      <c r="T22" s="9">
        <v>1</v>
      </c>
      <c r="U22" s="9">
        <v>0</v>
      </c>
      <c r="V22" s="76">
        <v>138166</v>
      </c>
      <c r="W22" s="76">
        <v>138166</v>
      </c>
      <c r="X22" s="76">
        <v>138166</v>
      </c>
      <c r="Y22" s="7"/>
      <c r="Z22" s="7"/>
      <c r="AA22" s="7"/>
    </row>
    <row r="23" spans="1:27" x14ac:dyDescent="0.25">
      <c r="A23" s="2"/>
      <c r="B23" s="11" t="s">
        <v>17</v>
      </c>
      <c r="C23" s="2"/>
      <c r="D23" s="59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6">
        <f>SUM(V24:V24)</f>
        <v>0</v>
      </c>
      <c r="W23" s="26">
        <f>SUM(W24:W24)</f>
        <v>0</v>
      </c>
      <c r="X23" s="26">
        <f>SUM(X24:X24)</f>
        <v>0</v>
      </c>
      <c r="Y23" s="2"/>
      <c r="Z23" s="2"/>
      <c r="AA23" s="2"/>
    </row>
    <row r="24" spans="1:27" s="4" customFormat="1" ht="82.5" customHeight="1" x14ac:dyDescent="0.25">
      <c r="A24" s="20"/>
      <c r="B24" s="18"/>
      <c r="C24" s="38"/>
      <c r="D24" s="32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53"/>
      <c r="W24" s="53"/>
      <c r="X24" s="53"/>
      <c r="Y24" s="7"/>
      <c r="Z24" s="7"/>
      <c r="AA24" s="7"/>
    </row>
    <row r="25" spans="1:27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8" spans="1:27" ht="33" customHeight="1" x14ac:dyDescent="0.25"/>
    <row r="29" spans="1:27" x14ac:dyDescent="0.25">
      <c r="X29" s="6" t="s">
        <v>4</v>
      </c>
    </row>
  </sheetData>
  <mergeCells count="16">
    <mergeCell ref="V7:X7"/>
    <mergeCell ref="Y5:Y7"/>
    <mergeCell ref="Z5:Z7"/>
    <mergeCell ref="AA5:AA7"/>
    <mergeCell ref="V5:X5"/>
    <mergeCell ref="B5:C6"/>
    <mergeCell ref="F6:G7"/>
    <mergeCell ref="H6:I7"/>
    <mergeCell ref="A5:A7"/>
    <mergeCell ref="D5:D7"/>
    <mergeCell ref="E5:U5"/>
    <mergeCell ref="J6:L7"/>
    <mergeCell ref="M6:N7"/>
    <mergeCell ref="O6:R7"/>
    <mergeCell ref="S6:U7"/>
    <mergeCell ref="E6:E7"/>
  </mergeCells>
  <pageMargins left="0.11811023622047245" right="0.11811023622047245" top="0.15748031496062992" bottom="0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1:AA21"/>
  <sheetViews>
    <sheetView zoomScale="95" zoomScaleNormal="95" workbookViewId="0">
      <pane xSplit="4" ySplit="9" topLeftCell="E13" activePane="bottomRight" state="frozen"/>
      <selection pane="topRight" activeCell="E1" sqref="E1"/>
      <selection pane="bottomLeft" activeCell="A10" sqref="A10"/>
      <selection pane="bottomRight" activeCell="X18" sqref="X18"/>
    </sheetView>
  </sheetViews>
  <sheetFormatPr defaultRowHeight="15.75" x14ac:dyDescent="0.25"/>
  <cols>
    <col min="1" max="2" width="9.140625" style="14"/>
    <col min="3" max="3" width="22.7109375" style="14" customWidth="1"/>
    <col min="4" max="4" width="30.5703125" style="14" customWidth="1"/>
    <col min="5" max="21" width="9.140625" style="14"/>
    <col min="22" max="22" width="12.28515625" style="14" customWidth="1"/>
    <col min="23" max="23" width="12.42578125" style="14" customWidth="1"/>
    <col min="24" max="24" width="14.5703125" style="14" customWidth="1"/>
    <col min="25" max="16384" width="9.140625" style="14"/>
  </cols>
  <sheetData>
    <row r="1" spans="1:27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</row>
    <row r="2" spans="1:27" x14ac:dyDescent="0.25">
      <c r="A2" s="6"/>
      <c r="B2" s="69" t="s">
        <v>99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7" x14ac:dyDescent="0.25">
      <c r="A3" s="6"/>
      <c r="B3" s="6"/>
      <c r="C3" s="6"/>
      <c r="D3" s="6"/>
      <c r="E3" s="6"/>
      <c r="F3" s="6"/>
      <c r="G3" s="6"/>
      <c r="H3" s="6"/>
      <c r="I3" s="1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7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7" ht="15.75" customHeight="1" x14ac:dyDescent="0.25">
      <c r="A5" s="90" t="s">
        <v>1</v>
      </c>
      <c r="B5" s="93" t="s">
        <v>13</v>
      </c>
      <c r="C5" s="94"/>
      <c r="D5" s="90" t="s">
        <v>0</v>
      </c>
      <c r="E5" s="103" t="s">
        <v>2</v>
      </c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5"/>
      <c r="V5" s="103" t="s">
        <v>78</v>
      </c>
      <c r="W5" s="104"/>
      <c r="X5" s="105"/>
    </row>
    <row r="6" spans="1:27" ht="31.5" customHeight="1" x14ac:dyDescent="0.25">
      <c r="A6" s="91"/>
      <c r="B6" s="95"/>
      <c r="C6" s="96"/>
      <c r="D6" s="91"/>
      <c r="E6" s="90" t="s">
        <v>5</v>
      </c>
      <c r="F6" s="93" t="s">
        <v>6</v>
      </c>
      <c r="G6" s="94"/>
      <c r="H6" s="93" t="s">
        <v>7</v>
      </c>
      <c r="I6" s="94"/>
      <c r="J6" s="93" t="s">
        <v>8</v>
      </c>
      <c r="K6" s="101"/>
      <c r="L6" s="94"/>
      <c r="M6" s="93" t="s">
        <v>9</v>
      </c>
      <c r="N6" s="94"/>
      <c r="O6" s="93" t="s">
        <v>10</v>
      </c>
      <c r="P6" s="101"/>
      <c r="Q6" s="101"/>
      <c r="R6" s="94"/>
      <c r="S6" s="93" t="s">
        <v>11</v>
      </c>
      <c r="T6" s="101"/>
      <c r="U6" s="94"/>
      <c r="V6" s="57" t="s">
        <v>85</v>
      </c>
      <c r="W6" s="57" t="s">
        <v>98</v>
      </c>
      <c r="X6" s="57" t="s">
        <v>101</v>
      </c>
    </row>
    <row r="7" spans="1:27" ht="15.75" customHeight="1" x14ac:dyDescent="0.25">
      <c r="A7" s="92"/>
      <c r="B7" s="39" t="s">
        <v>14</v>
      </c>
      <c r="C7" s="39" t="s">
        <v>15</v>
      </c>
      <c r="D7" s="92"/>
      <c r="E7" s="92"/>
      <c r="F7" s="95"/>
      <c r="G7" s="96"/>
      <c r="H7" s="95"/>
      <c r="I7" s="96"/>
      <c r="J7" s="95"/>
      <c r="K7" s="102"/>
      <c r="L7" s="96"/>
      <c r="M7" s="95"/>
      <c r="N7" s="96"/>
      <c r="O7" s="95"/>
      <c r="P7" s="102"/>
      <c r="Q7" s="102"/>
      <c r="R7" s="96"/>
      <c r="S7" s="95"/>
      <c r="T7" s="102"/>
      <c r="U7" s="96"/>
      <c r="V7" s="103" t="s">
        <v>64</v>
      </c>
      <c r="W7" s="104"/>
      <c r="X7" s="105"/>
    </row>
    <row r="8" spans="1:27" s="46" customFormat="1" ht="15" customHeight="1" x14ac:dyDescent="0.25">
      <c r="A8" s="28">
        <v>1</v>
      </c>
      <c r="B8" s="28">
        <v>2</v>
      </c>
      <c r="C8" s="28">
        <v>3</v>
      </c>
      <c r="D8" s="9">
        <v>4</v>
      </c>
      <c r="E8" s="28">
        <v>5</v>
      </c>
      <c r="F8" s="28">
        <v>6</v>
      </c>
      <c r="G8" s="28">
        <v>7</v>
      </c>
      <c r="H8" s="28">
        <v>8</v>
      </c>
      <c r="I8" s="28">
        <v>9</v>
      </c>
      <c r="J8" s="28">
        <v>10</v>
      </c>
      <c r="K8" s="28">
        <v>11</v>
      </c>
      <c r="L8" s="28">
        <v>12</v>
      </c>
      <c r="M8" s="28">
        <v>13</v>
      </c>
      <c r="N8" s="28">
        <v>14</v>
      </c>
      <c r="O8" s="28">
        <v>15</v>
      </c>
      <c r="P8" s="28">
        <v>16</v>
      </c>
      <c r="Q8" s="28">
        <v>17</v>
      </c>
      <c r="R8" s="28">
        <v>18</v>
      </c>
      <c r="S8" s="28">
        <v>19</v>
      </c>
      <c r="T8" s="28">
        <v>20</v>
      </c>
      <c r="U8" s="28">
        <v>21</v>
      </c>
      <c r="V8" s="61">
        <v>22</v>
      </c>
      <c r="W8" s="35">
        <v>23</v>
      </c>
      <c r="X8" s="22">
        <v>24</v>
      </c>
      <c r="Y8" s="68"/>
      <c r="Z8" s="68"/>
      <c r="AA8" s="68"/>
    </row>
    <row r="9" spans="1:27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55"/>
      <c r="W9" s="21"/>
      <c r="X9" s="21"/>
    </row>
    <row r="10" spans="1:27" x14ac:dyDescent="0.25">
      <c r="A10" s="36"/>
      <c r="B10" s="67" t="s">
        <v>61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52">
        <f t="shared" ref="V10:X10" si="0">V12+V14</f>
        <v>553000</v>
      </c>
      <c r="W10" s="52">
        <f t="shared" si="0"/>
        <v>553000</v>
      </c>
      <c r="X10" s="52">
        <f t="shared" si="0"/>
        <v>553000</v>
      </c>
    </row>
    <row r="11" spans="1:27" x14ac:dyDescent="0.25">
      <c r="A11" s="2"/>
      <c r="B11" s="1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6"/>
      <c r="W11" s="26"/>
      <c r="X11" s="26"/>
    </row>
    <row r="12" spans="1:27" x14ac:dyDescent="0.25">
      <c r="A12" s="2"/>
      <c r="B12" s="11" t="s">
        <v>16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6"/>
      <c r="W12" s="26"/>
      <c r="X12" s="26"/>
    </row>
    <row r="13" spans="1:27" x14ac:dyDescent="0.25">
      <c r="A13" s="2"/>
      <c r="B13" s="1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6"/>
      <c r="W13" s="26"/>
      <c r="X13" s="26"/>
    </row>
    <row r="14" spans="1:27" x14ac:dyDescent="0.25">
      <c r="A14" s="2"/>
      <c r="B14" s="11" t="s">
        <v>17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6">
        <f>SUM(V15:V21)</f>
        <v>553000</v>
      </c>
      <c r="W14" s="26">
        <f>SUM(W15:W21)</f>
        <v>553000</v>
      </c>
      <c r="X14" s="26">
        <f>SUM(X15:X21)</f>
        <v>553000</v>
      </c>
    </row>
    <row r="15" spans="1:27" ht="127.5" x14ac:dyDescent="0.25">
      <c r="A15" s="25">
        <v>1</v>
      </c>
      <c r="B15" s="9">
        <v>963</v>
      </c>
      <c r="C15" s="12" t="s">
        <v>100</v>
      </c>
      <c r="D15" s="73" t="s">
        <v>72</v>
      </c>
      <c r="E15" s="15" t="s">
        <v>22</v>
      </c>
      <c r="F15" s="15" t="s">
        <v>22</v>
      </c>
      <c r="G15" s="15" t="s">
        <v>22</v>
      </c>
      <c r="H15" s="15" t="s">
        <v>18</v>
      </c>
      <c r="I15" s="15" t="s">
        <v>24</v>
      </c>
      <c r="J15" s="15" t="s">
        <v>18</v>
      </c>
      <c r="K15" s="15" t="s">
        <v>22</v>
      </c>
      <c r="L15" s="15" t="s">
        <v>21</v>
      </c>
      <c r="M15" s="15" t="s">
        <v>22</v>
      </c>
      <c r="N15" s="15" t="s">
        <v>21</v>
      </c>
      <c r="O15" s="15" t="s">
        <v>18</v>
      </c>
      <c r="P15" s="15" t="s">
        <v>18</v>
      </c>
      <c r="Q15" s="15" t="s">
        <v>18</v>
      </c>
      <c r="R15" s="15" t="s">
        <v>18</v>
      </c>
      <c r="S15" s="15" t="s">
        <v>22</v>
      </c>
      <c r="T15" s="15" t="s">
        <v>20</v>
      </c>
      <c r="U15" s="15" t="s">
        <v>18</v>
      </c>
      <c r="V15" s="76">
        <v>34000</v>
      </c>
      <c r="W15" s="76">
        <v>34000</v>
      </c>
      <c r="X15" s="76">
        <v>34000</v>
      </c>
    </row>
    <row r="16" spans="1:27" ht="78.75" x14ac:dyDescent="0.25">
      <c r="A16" s="25">
        <v>2</v>
      </c>
      <c r="B16" s="9">
        <v>963</v>
      </c>
      <c r="C16" s="12" t="s">
        <v>100</v>
      </c>
      <c r="D16" s="89" t="s">
        <v>83</v>
      </c>
      <c r="E16" s="9">
        <v>1</v>
      </c>
      <c r="F16" s="9">
        <v>1</v>
      </c>
      <c r="G16" s="9">
        <v>1</v>
      </c>
      <c r="H16" s="9">
        <v>0</v>
      </c>
      <c r="I16" s="9">
        <v>5</v>
      </c>
      <c r="J16" s="9">
        <v>0</v>
      </c>
      <c r="K16" s="9">
        <v>7</v>
      </c>
      <c r="L16" s="9">
        <v>5</v>
      </c>
      <c r="M16" s="9">
        <v>1</v>
      </c>
      <c r="N16" s="9">
        <v>3</v>
      </c>
      <c r="O16" s="9">
        <v>0</v>
      </c>
      <c r="P16" s="9">
        <v>0</v>
      </c>
      <c r="Q16" s="9">
        <v>0</v>
      </c>
      <c r="R16" s="9">
        <v>0</v>
      </c>
      <c r="S16" s="9">
        <v>1</v>
      </c>
      <c r="T16" s="9">
        <v>2</v>
      </c>
      <c r="U16" s="9">
        <v>0</v>
      </c>
      <c r="V16" s="76">
        <v>219000</v>
      </c>
      <c r="W16" s="76">
        <v>219000</v>
      </c>
      <c r="X16" s="76">
        <v>219000</v>
      </c>
    </row>
    <row r="17" spans="1:24" ht="127.5" x14ac:dyDescent="0.25">
      <c r="A17" s="25">
        <v>3</v>
      </c>
      <c r="B17" s="9">
        <v>963</v>
      </c>
      <c r="C17" s="12" t="s">
        <v>100</v>
      </c>
      <c r="D17" s="89" t="s">
        <v>86</v>
      </c>
      <c r="E17" s="9">
        <v>1</v>
      </c>
      <c r="F17" s="9">
        <v>1</v>
      </c>
      <c r="G17" s="9">
        <v>1</v>
      </c>
      <c r="H17" s="9">
        <v>0</v>
      </c>
      <c r="I17" s="9">
        <v>9</v>
      </c>
      <c r="J17" s="9">
        <v>0</v>
      </c>
      <c r="K17" s="9">
        <v>4</v>
      </c>
      <c r="L17" s="9">
        <v>5</v>
      </c>
      <c r="M17" s="9">
        <v>1</v>
      </c>
      <c r="N17" s="9">
        <v>3</v>
      </c>
      <c r="O17" s="9">
        <v>0</v>
      </c>
      <c r="P17" s="9">
        <v>0</v>
      </c>
      <c r="Q17" s="9">
        <v>0</v>
      </c>
      <c r="R17" s="9">
        <v>0</v>
      </c>
      <c r="S17" s="9">
        <v>1</v>
      </c>
      <c r="T17" s="9">
        <v>2</v>
      </c>
      <c r="U17" s="9">
        <v>0</v>
      </c>
      <c r="V17" s="76">
        <v>300000</v>
      </c>
      <c r="W17" s="76">
        <v>300000</v>
      </c>
      <c r="X17" s="76">
        <v>300000</v>
      </c>
    </row>
    <row r="18" spans="1:24" ht="153" x14ac:dyDescent="0.25">
      <c r="A18" s="25">
        <v>4</v>
      </c>
      <c r="B18" s="9">
        <v>963</v>
      </c>
      <c r="C18" s="12" t="s">
        <v>100</v>
      </c>
      <c r="D18" s="89" t="s">
        <v>87</v>
      </c>
      <c r="E18" s="9">
        <v>1</v>
      </c>
      <c r="F18" s="9">
        <v>1</v>
      </c>
      <c r="G18" s="9">
        <v>4</v>
      </c>
      <c r="H18" s="9">
        <v>0</v>
      </c>
      <c r="I18" s="9">
        <v>2</v>
      </c>
      <c r="J18" s="9">
        <v>0</v>
      </c>
      <c r="K18" s="9">
        <v>5</v>
      </c>
      <c r="L18" s="9">
        <v>3</v>
      </c>
      <c r="M18" s="9">
        <v>1</v>
      </c>
      <c r="N18" s="9">
        <v>3</v>
      </c>
      <c r="O18" s="9">
        <v>0</v>
      </c>
      <c r="P18" s="9">
        <v>0</v>
      </c>
      <c r="Q18" s="9">
        <v>0</v>
      </c>
      <c r="R18" s="9">
        <v>0</v>
      </c>
      <c r="S18" s="9">
        <v>4</v>
      </c>
      <c r="T18" s="9">
        <v>1</v>
      </c>
      <c r="U18" s="9">
        <v>0</v>
      </c>
      <c r="V18" s="76">
        <v>0</v>
      </c>
      <c r="W18" s="76">
        <v>0</v>
      </c>
      <c r="X18" s="76">
        <v>0</v>
      </c>
    </row>
    <row r="19" spans="1:24" ht="78.75" x14ac:dyDescent="0.25">
      <c r="A19" s="25">
        <v>5</v>
      </c>
      <c r="B19" s="9">
        <v>963</v>
      </c>
      <c r="C19" s="12" t="s">
        <v>100</v>
      </c>
      <c r="D19" s="72" t="s">
        <v>88</v>
      </c>
      <c r="E19" s="9">
        <v>1</v>
      </c>
      <c r="F19" s="9">
        <v>1</v>
      </c>
      <c r="G19" s="9">
        <v>4</v>
      </c>
      <c r="H19" s="9">
        <v>0</v>
      </c>
      <c r="I19" s="9">
        <v>6</v>
      </c>
      <c r="J19" s="9">
        <v>0</v>
      </c>
      <c r="K19" s="9">
        <v>1</v>
      </c>
      <c r="L19" s="9">
        <v>3</v>
      </c>
      <c r="M19" s="9">
        <v>1</v>
      </c>
      <c r="N19" s="9">
        <v>3</v>
      </c>
      <c r="O19" s="9">
        <v>0</v>
      </c>
      <c r="P19" s="9">
        <v>0</v>
      </c>
      <c r="Q19" s="9">
        <v>0</v>
      </c>
      <c r="R19" s="9">
        <v>0</v>
      </c>
      <c r="S19" s="9">
        <v>4</v>
      </c>
      <c r="T19" s="9">
        <v>3</v>
      </c>
      <c r="U19" s="9">
        <v>0</v>
      </c>
      <c r="V19" s="76">
        <v>0</v>
      </c>
      <c r="W19" s="76">
        <v>0</v>
      </c>
      <c r="X19" s="76">
        <v>0</v>
      </c>
    </row>
    <row r="20" spans="1:24" ht="102" x14ac:dyDescent="0.25">
      <c r="A20" s="10">
        <v>6</v>
      </c>
      <c r="B20" s="9">
        <v>963</v>
      </c>
      <c r="C20" s="12" t="s">
        <v>100</v>
      </c>
      <c r="D20" s="73" t="s">
        <v>89</v>
      </c>
      <c r="E20" s="74" t="s">
        <v>22</v>
      </c>
      <c r="F20" s="74" t="s">
        <v>22</v>
      </c>
      <c r="G20" s="74" t="s">
        <v>19</v>
      </c>
      <c r="H20" s="74" t="s">
        <v>22</v>
      </c>
      <c r="I20" s="74" t="s">
        <v>18</v>
      </c>
      <c r="J20" s="74" t="s">
        <v>18</v>
      </c>
      <c r="K20" s="74" t="s">
        <v>21</v>
      </c>
      <c r="L20" s="74" t="s">
        <v>20</v>
      </c>
      <c r="M20" s="74" t="s">
        <v>22</v>
      </c>
      <c r="N20" s="74" t="s">
        <v>21</v>
      </c>
      <c r="O20" s="74" t="s">
        <v>18</v>
      </c>
      <c r="P20" s="74" t="s">
        <v>18</v>
      </c>
      <c r="Q20" s="74" t="s">
        <v>18</v>
      </c>
      <c r="R20" s="74" t="s">
        <v>18</v>
      </c>
      <c r="S20" s="74" t="s">
        <v>22</v>
      </c>
      <c r="T20" s="74" t="s">
        <v>23</v>
      </c>
      <c r="U20" s="74" t="s">
        <v>18</v>
      </c>
      <c r="V20" s="76">
        <v>0</v>
      </c>
      <c r="W20" s="76">
        <v>0</v>
      </c>
      <c r="X20" s="76">
        <v>0</v>
      </c>
    </row>
    <row r="21" spans="1:24" ht="78.75" x14ac:dyDescent="0.25">
      <c r="A21" s="10">
        <v>7</v>
      </c>
      <c r="B21" s="9">
        <v>963</v>
      </c>
      <c r="C21" s="12" t="s">
        <v>100</v>
      </c>
      <c r="D21" s="73" t="s">
        <v>79</v>
      </c>
      <c r="E21" s="74" t="s">
        <v>22</v>
      </c>
      <c r="F21" s="74" t="s">
        <v>22</v>
      </c>
      <c r="G21" s="74" t="s">
        <v>80</v>
      </c>
      <c r="H21" s="74" t="s">
        <v>18</v>
      </c>
      <c r="I21" s="74" t="s">
        <v>24</v>
      </c>
      <c r="J21" s="74" t="s">
        <v>18</v>
      </c>
      <c r="K21" s="74" t="s">
        <v>24</v>
      </c>
      <c r="L21" s="74" t="s">
        <v>18</v>
      </c>
      <c r="M21" s="74" t="s">
        <v>22</v>
      </c>
      <c r="N21" s="74" t="s">
        <v>21</v>
      </c>
      <c r="O21" s="74" t="s">
        <v>18</v>
      </c>
      <c r="P21" s="74" t="s">
        <v>18</v>
      </c>
      <c r="Q21" s="74" t="s">
        <v>18</v>
      </c>
      <c r="R21" s="74" t="s">
        <v>18</v>
      </c>
      <c r="S21" s="74" t="s">
        <v>22</v>
      </c>
      <c r="T21" s="74" t="s">
        <v>81</v>
      </c>
      <c r="U21" s="74" t="s">
        <v>18</v>
      </c>
      <c r="V21" s="76"/>
      <c r="W21" s="76"/>
      <c r="X21" s="76"/>
    </row>
  </sheetData>
  <mergeCells count="13">
    <mergeCell ref="V5:X5"/>
    <mergeCell ref="A5:A7"/>
    <mergeCell ref="D5:D7"/>
    <mergeCell ref="E5:U5"/>
    <mergeCell ref="S6:U7"/>
    <mergeCell ref="B5:C6"/>
    <mergeCell ref="V7:X7"/>
    <mergeCell ref="E6:E7"/>
    <mergeCell ref="F6:G7"/>
    <mergeCell ref="H6:I7"/>
    <mergeCell ref="J6:L7"/>
    <mergeCell ref="M6:N7"/>
    <mergeCell ref="O6:R7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2C9E7B-581E-4FFA-8BE6-79DB78C3ED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589E93F-3FC7-4001-900F-A60DBAA077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C64165-74DB-4D80-AF41-BFFB4389F9A5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свод</vt:lpstr>
      <vt:lpstr>УФК</vt:lpstr>
      <vt:lpstr>УФНС</vt:lpstr>
      <vt:lpstr>АМО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badmatsyrenovaNB</dc:creator>
  <cp:lastModifiedBy>user</cp:lastModifiedBy>
  <cp:lastPrinted>2022-11-15T03:27:37Z</cp:lastPrinted>
  <dcterms:created xsi:type="dcterms:W3CDTF">2016-07-11T03:04:34Z</dcterms:created>
  <dcterms:modified xsi:type="dcterms:W3CDTF">2023-11-13T09:19:55Z</dcterms:modified>
</cp:coreProperties>
</file>